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-01" sheetId="1" r:id="rId1"/>
  </sheets>
  <definedNames>
    <definedName name="_Hlk68164199" localSheetId="0">'r-01'!#REF!</definedName>
    <definedName name="_xlnm.Print_Area" localSheetId="0">'r-01'!$A$1:$K$346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1" l="1"/>
  <c r="H49" i="1" l="1"/>
  <c r="I185" i="1" l="1"/>
  <c r="I184" i="1" s="1"/>
  <c r="I183" i="1" s="1"/>
  <c r="I182" i="1" s="1"/>
  <c r="I181" i="1" s="1"/>
  <c r="I180" i="1" s="1"/>
  <c r="I179" i="1" s="1"/>
  <c r="I178" i="1" s="1"/>
  <c r="I177" i="1" s="1"/>
  <c r="J185" i="1"/>
  <c r="J184" i="1" s="1"/>
  <c r="J183" i="1" s="1"/>
  <c r="J182" i="1" s="1"/>
  <c r="J181" i="1" s="1"/>
  <c r="J180" i="1" s="1"/>
  <c r="J179" i="1" s="1"/>
  <c r="J178" i="1" s="1"/>
  <c r="J177" i="1" s="1"/>
  <c r="H185" i="1"/>
  <c r="H184" i="1" s="1"/>
  <c r="H183" i="1" s="1"/>
  <c r="H182" i="1" s="1"/>
  <c r="H181" i="1" s="1"/>
  <c r="H180" i="1" s="1"/>
  <c r="H179" i="1" s="1"/>
  <c r="H178" i="1" s="1"/>
  <c r="H177" i="1" s="1"/>
  <c r="J262" i="1"/>
  <c r="I262" i="1"/>
  <c r="H262" i="1"/>
  <c r="J126" i="1" l="1"/>
  <c r="I138" i="1"/>
  <c r="H138" i="1"/>
  <c r="J333" i="1" l="1"/>
  <c r="J332" i="1" s="1"/>
  <c r="J331" i="1" s="1"/>
  <c r="J330" i="1" s="1"/>
  <c r="J329" i="1" s="1"/>
  <c r="J328" i="1" s="1"/>
  <c r="J327" i="1" s="1"/>
  <c r="J326" i="1" s="1"/>
  <c r="J324" i="1"/>
  <c r="J323" i="1" s="1"/>
  <c r="J322" i="1" s="1"/>
  <c r="J321" i="1" s="1"/>
  <c r="J320" i="1" s="1"/>
  <c r="J319" i="1" s="1"/>
  <c r="J318" i="1" s="1"/>
  <c r="J317" i="1" s="1"/>
  <c r="J316" i="1" s="1"/>
  <c r="J315" i="1" s="1"/>
  <c r="J313" i="1"/>
  <c r="J312" i="1" s="1"/>
  <c r="J310" i="1"/>
  <c r="J309" i="1" s="1"/>
  <c r="J304" i="1"/>
  <c r="J303" i="1" s="1"/>
  <c r="J302" i="1" s="1"/>
  <c r="J300" i="1"/>
  <c r="J299" i="1" s="1"/>
  <c r="J298" i="1" s="1"/>
  <c r="J296" i="1"/>
  <c r="J295" i="1" s="1"/>
  <c r="J294" i="1" s="1"/>
  <c r="J293" i="1"/>
  <c r="J292" i="1" s="1"/>
  <c r="J288" i="1"/>
  <c r="J287" i="1" s="1"/>
  <c r="J286" i="1" s="1"/>
  <c r="J285" i="1" s="1"/>
  <c r="J284" i="1" s="1"/>
  <c r="J282" i="1"/>
  <c r="J281" i="1" s="1"/>
  <c r="J280" i="1" s="1"/>
  <c r="J278" i="1"/>
  <c r="J277" i="1" s="1"/>
  <c r="J276" i="1" s="1"/>
  <c r="J274" i="1"/>
  <c r="J273" i="1" s="1"/>
  <c r="J272" i="1" s="1"/>
  <c r="J271" i="1" s="1"/>
  <c r="J270" i="1"/>
  <c r="J261" i="1"/>
  <c r="J260" i="1" s="1"/>
  <c r="J258" i="1"/>
  <c r="J257" i="1" s="1"/>
  <c r="J200" i="1"/>
  <c r="J199" i="1" s="1"/>
  <c r="J197" i="1"/>
  <c r="J196" i="1" s="1"/>
  <c r="J175" i="1"/>
  <c r="J174" i="1" s="1"/>
  <c r="J173" i="1" s="1"/>
  <c r="J167" i="1"/>
  <c r="J166" i="1" s="1"/>
  <c r="J165" i="1" s="1"/>
  <c r="J164" i="1" s="1"/>
  <c r="J163" i="1" s="1"/>
  <c r="J162" i="1" s="1"/>
  <c r="J161" i="1" s="1"/>
  <c r="J160" i="1" s="1"/>
  <c r="J159" i="1" s="1"/>
  <c r="J158" i="1" s="1"/>
  <c r="J138" i="1"/>
  <c r="J137" i="1" s="1"/>
  <c r="J136" i="1" s="1"/>
  <c r="J135" i="1" s="1"/>
  <c r="J134" i="1" s="1"/>
  <c r="J133" i="1" s="1"/>
  <c r="J131" i="1"/>
  <c r="J130" i="1" s="1"/>
  <c r="J129" i="1" s="1"/>
  <c r="J125" i="1"/>
  <c r="J124" i="1" s="1"/>
  <c r="J123" i="1" s="1"/>
  <c r="J122" i="1"/>
  <c r="J121" i="1" s="1"/>
  <c r="J63" i="1"/>
  <c r="J62" i="1" s="1"/>
  <c r="J61" i="1" s="1"/>
  <c r="J60" i="1" s="1"/>
  <c r="J59" i="1" s="1"/>
  <c r="J58" i="1" s="1"/>
  <c r="J56" i="1"/>
  <c r="J55" i="1" s="1"/>
  <c r="J53" i="1"/>
  <c r="J52" i="1" s="1"/>
  <c r="J48" i="1"/>
  <c r="J47" i="1" s="1"/>
  <c r="J45" i="1"/>
  <c r="J44" i="1"/>
  <c r="J39" i="1"/>
  <c r="J38" i="1" s="1"/>
  <c r="J37" i="1" s="1"/>
  <c r="J35" i="1"/>
  <c r="J34" i="1" s="1"/>
  <c r="J33" i="1" s="1"/>
  <c r="J25" i="1"/>
  <c r="J24" i="1" s="1"/>
  <c r="J23" i="1" s="1"/>
  <c r="J21" i="1"/>
  <c r="J20" i="1" s="1"/>
  <c r="J19" i="1" s="1"/>
  <c r="J18" i="1"/>
  <c r="J17" i="1" s="1"/>
  <c r="J16" i="1" s="1"/>
  <c r="J15" i="1" s="1"/>
  <c r="J14" i="1" s="1"/>
  <c r="J13" i="1" s="1"/>
  <c r="I125" i="1"/>
  <c r="H125" i="1"/>
  <c r="I333" i="1"/>
  <c r="I332" i="1" s="1"/>
  <c r="I331" i="1" s="1"/>
  <c r="I330" i="1" s="1"/>
  <c r="I329" i="1" s="1"/>
  <c r="I328" i="1" s="1"/>
  <c r="I327" i="1" s="1"/>
  <c r="I326" i="1" s="1"/>
  <c r="I324" i="1"/>
  <c r="I323" i="1" s="1"/>
  <c r="I322" i="1" s="1"/>
  <c r="I321" i="1" s="1"/>
  <c r="I320" i="1" s="1"/>
  <c r="I319" i="1" s="1"/>
  <c r="I318" i="1" s="1"/>
  <c r="I317" i="1" s="1"/>
  <c r="I316" i="1" s="1"/>
  <c r="I315" i="1" s="1"/>
  <c r="I313" i="1"/>
  <c r="I312" i="1" s="1"/>
  <c r="I310" i="1"/>
  <c r="I309" i="1" s="1"/>
  <c r="I308" i="1" s="1"/>
  <c r="I307" i="1" s="1"/>
  <c r="I306" i="1" s="1"/>
  <c r="I304" i="1"/>
  <c r="I303" i="1" s="1"/>
  <c r="I302" i="1" s="1"/>
  <c r="I300" i="1"/>
  <c r="I299" i="1" s="1"/>
  <c r="I298" i="1" s="1"/>
  <c r="I296" i="1"/>
  <c r="I295" i="1" s="1"/>
  <c r="I294" i="1" s="1"/>
  <c r="I293" i="1"/>
  <c r="I292" i="1" s="1"/>
  <c r="I288" i="1"/>
  <c r="I287" i="1" s="1"/>
  <c r="I286" i="1" s="1"/>
  <c r="I285" i="1" s="1"/>
  <c r="I284" i="1" s="1"/>
  <c r="I282" i="1"/>
  <c r="I281" i="1" s="1"/>
  <c r="I280" i="1" s="1"/>
  <c r="I278" i="1"/>
  <c r="I277" i="1" s="1"/>
  <c r="I276" i="1" s="1"/>
  <c r="I274" i="1"/>
  <c r="I273" i="1" s="1"/>
  <c r="I272" i="1" s="1"/>
  <c r="I271" i="1" s="1"/>
  <c r="I270" i="1"/>
  <c r="I261" i="1"/>
  <c r="I260" i="1" s="1"/>
  <c r="I258" i="1"/>
  <c r="I257" i="1" s="1"/>
  <c r="I200" i="1"/>
  <c r="I199" i="1" s="1"/>
  <c r="I197" i="1"/>
  <c r="I196" i="1" s="1"/>
  <c r="I175" i="1"/>
  <c r="I174" i="1" s="1"/>
  <c r="I173" i="1" s="1"/>
  <c r="I167" i="1"/>
  <c r="I166" i="1" s="1"/>
  <c r="I165" i="1" s="1"/>
  <c r="I164" i="1" s="1"/>
  <c r="I163" i="1" s="1"/>
  <c r="I162" i="1" s="1"/>
  <c r="I161" i="1" s="1"/>
  <c r="I160" i="1" s="1"/>
  <c r="I159" i="1" s="1"/>
  <c r="I158" i="1" s="1"/>
  <c r="I137" i="1"/>
  <c r="I136" i="1" s="1"/>
  <c r="I135" i="1" s="1"/>
  <c r="I134" i="1" s="1"/>
  <c r="I133" i="1" s="1"/>
  <c r="I131" i="1"/>
  <c r="I130" i="1" s="1"/>
  <c r="I129" i="1" s="1"/>
  <c r="I122" i="1"/>
  <c r="I121" i="1" s="1"/>
  <c r="I63" i="1"/>
  <c r="I62" i="1" s="1"/>
  <c r="I61" i="1" s="1"/>
  <c r="I60" i="1" s="1"/>
  <c r="I59" i="1" s="1"/>
  <c r="I58" i="1" s="1"/>
  <c r="I56" i="1"/>
  <c r="I55" i="1" s="1"/>
  <c r="I53" i="1"/>
  <c r="I52" i="1" s="1"/>
  <c r="I48" i="1"/>
  <c r="I47" i="1" s="1"/>
  <c r="I45" i="1"/>
  <c r="I44" i="1"/>
  <c r="I39" i="1"/>
  <c r="I38" i="1" s="1"/>
  <c r="I37" i="1" s="1"/>
  <c r="I35" i="1"/>
  <c r="I34" i="1" s="1"/>
  <c r="I33" i="1" s="1"/>
  <c r="I25" i="1"/>
  <c r="I24" i="1" s="1"/>
  <c r="I23" i="1" s="1"/>
  <c r="I21" i="1"/>
  <c r="I20" i="1" s="1"/>
  <c r="I19" i="1" s="1"/>
  <c r="I18" i="1"/>
  <c r="I17" i="1" s="1"/>
  <c r="I16" i="1" s="1"/>
  <c r="I15" i="1" s="1"/>
  <c r="I14" i="1" s="1"/>
  <c r="I13" i="1" s="1"/>
  <c r="H333" i="1"/>
  <c r="H278" i="1"/>
  <c r="H277" i="1" s="1"/>
  <c r="H276" i="1" s="1"/>
  <c r="H282" i="1"/>
  <c r="H281" i="1" s="1"/>
  <c r="H280" i="1" s="1"/>
  <c r="H296" i="1"/>
  <c r="H295" i="1" s="1"/>
  <c r="H300" i="1"/>
  <c r="H299" i="1" s="1"/>
  <c r="H298" i="1" s="1"/>
  <c r="H304" i="1"/>
  <c r="H303" i="1" s="1"/>
  <c r="H302" i="1" s="1"/>
  <c r="H313" i="1"/>
  <c r="H312" i="1" s="1"/>
  <c r="H197" i="1"/>
  <c r="H196" i="1" s="1"/>
  <c r="H200" i="1"/>
  <c r="H199" i="1" s="1"/>
  <c r="H53" i="1"/>
  <c r="H52" i="1" s="1"/>
  <c r="J120" i="1" l="1"/>
  <c r="J119" i="1" s="1"/>
  <c r="J118" i="1" s="1"/>
  <c r="J117" i="1" s="1"/>
  <c r="J116" i="1" s="1"/>
  <c r="J308" i="1"/>
  <c r="J307" i="1" s="1"/>
  <c r="J306" i="1" s="1"/>
  <c r="J291" i="1" s="1"/>
  <c r="J290" i="1" s="1"/>
  <c r="I51" i="1"/>
  <c r="I50" i="1" s="1"/>
  <c r="I171" i="1"/>
  <c r="I170" i="1" s="1"/>
  <c r="I169" i="1" s="1"/>
  <c r="I172" i="1"/>
  <c r="I256" i="1"/>
  <c r="I255" i="1" s="1"/>
  <c r="I254" i="1" s="1"/>
  <c r="I253" i="1" s="1"/>
  <c r="J171" i="1"/>
  <c r="J170" i="1" s="1"/>
  <c r="J169" i="1" s="1"/>
  <c r="J172" i="1"/>
  <c r="H195" i="1"/>
  <c r="J195" i="1"/>
  <c r="J194" i="1" s="1"/>
  <c r="J193" i="1" s="1"/>
  <c r="J192" i="1" s="1"/>
  <c r="I43" i="1"/>
  <c r="I42" i="1" s="1"/>
  <c r="I41" i="1" s="1"/>
  <c r="J269" i="1"/>
  <c r="J267" i="1" s="1"/>
  <c r="J256" i="1"/>
  <c r="J255" i="1" s="1"/>
  <c r="J254" i="1" s="1"/>
  <c r="J253" i="1" s="1"/>
  <c r="I291" i="1"/>
  <c r="I290" i="1" s="1"/>
  <c r="I269" i="1"/>
  <c r="I267" i="1" s="1"/>
  <c r="I120" i="1"/>
  <c r="I119" i="1" s="1"/>
  <c r="I118" i="1" s="1"/>
  <c r="I117" i="1" s="1"/>
  <c r="I116" i="1" s="1"/>
  <c r="J43" i="1"/>
  <c r="J42" i="1" s="1"/>
  <c r="J41" i="1" s="1"/>
  <c r="J32" i="1"/>
  <c r="J31" i="1" s="1"/>
  <c r="J51" i="1"/>
  <c r="J50" i="1" s="1"/>
  <c r="I124" i="1"/>
  <c r="I123" i="1" s="1"/>
  <c r="I32" i="1"/>
  <c r="I31" i="1" s="1"/>
  <c r="I195" i="1"/>
  <c r="I194" i="1" s="1"/>
  <c r="I193" i="1" s="1"/>
  <c r="I30" i="1" l="1"/>
  <c r="I29" i="1" s="1"/>
  <c r="I28" i="1" s="1"/>
  <c r="I27" i="1" s="1"/>
  <c r="I12" i="1" s="1"/>
  <c r="I266" i="1"/>
  <c r="I265" i="1" s="1"/>
  <c r="I264" i="1" s="1"/>
  <c r="I263" i="1" s="1"/>
  <c r="J266" i="1"/>
  <c r="J265" i="1" s="1"/>
  <c r="J264" i="1" s="1"/>
  <c r="J263" i="1" s="1"/>
  <c r="J191" i="1"/>
  <c r="J190" i="1" s="1"/>
  <c r="J189" i="1" s="1"/>
  <c r="J188" i="1"/>
  <c r="J187" i="1" s="1"/>
  <c r="J30" i="1"/>
  <c r="J29" i="1" s="1"/>
  <c r="J28" i="1" s="1"/>
  <c r="J27" i="1" s="1"/>
  <c r="J12" i="1" s="1"/>
  <c r="I192" i="1"/>
  <c r="I191" i="1" s="1"/>
  <c r="I190" i="1" s="1"/>
  <c r="I189" i="1" s="1"/>
  <c r="I188" i="1"/>
  <c r="I187" i="1" s="1"/>
  <c r="I11" i="1" l="1"/>
  <c r="J11" i="1"/>
  <c r="H21" i="1"/>
  <c r="H20" i="1" s="1"/>
  <c r="H19" i="1" s="1"/>
  <c r="H25" i="1"/>
  <c r="H24" i="1" s="1"/>
  <c r="H23" i="1" s="1"/>
  <c r="H261" i="1"/>
  <c r="H258" i="1"/>
  <c r="H131" i="1"/>
  <c r="H130" i="1" s="1"/>
  <c r="H129" i="1" s="1"/>
  <c r="H124" i="1" s="1"/>
  <c r="H123" i="1" s="1"/>
  <c r="H175" i="1" l="1"/>
  <c r="H174" i="1" s="1"/>
  <c r="H173" i="1" s="1"/>
  <c r="H63" i="1"/>
  <c r="H137" i="1"/>
  <c r="H136" i="1" s="1"/>
  <c r="H135" i="1" s="1"/>
  <c r="H134" i="1" s="1"/>
  <c r="H133" i="1" s="1"/>
  <c r="H167" i="1"/>
  <c r="H166" i="1" s="1"/>
  <c r="H165" i="1" s="1"/>
  <c r="H164" i="1" s="1"/>
  <c r="H163" i="1" s="1"/>
  <c r="H162" i="1" s="1"/>
  <c r="H161" i="1" s="1"/>
  <c r="H160" i="1" s="1"/>
  <c r="H159" i="1" s="1"/>
  <c r="H158" i="1" s="1"/>
  <c r="H288" i="1"/>
  <c r="H287" i="1" s="1"/>
  <c r="H286" i="1" s="1"/>
  <c r="H285" i="1" s="1"/>
  <c r="H284" i="1" s="1"/>
  <c r="H171" i="1" l="1"/>
  <c r="H170" i="1" s="1"/>
  <c r="H169" i="1" s="1"/>
  <c r="H172" i="1"/>
  <c r="H56" i="1"/>
  <c r="H55" i="1" s="1"/>
  <c r="H51" i="1" s="1"/>
  <c r="H48" i="1"/>
  <c r="H47" i="1" s="1"/>
  <c r="H45" i="1"/>
  <c r="H332" i="1" l="1"/>
  <c r="H331" i="1" s="1"/>
  <c r="H330" i="1" s="1"/>
  <c r="H329" i="1" s="1"/>
  <c r="H328" i="1" s="1"/>
  <c r="H327" i="1" s="1"/>
  <c r="H326" i="1" s="1"/>
  <c r="H324" i="1"/>
  <c r="H323" i="1" s="1"/>
  <c r="H322" i="1" s="1"/>
  <c r="H321" i="1" s="1"/>
  <c r="H320" i="1" s="1"/>
  <c r="H319" i="1" s="1"/>
  <c r="H318" i="1" s="1"/>
  <c r="H317" i="1" s="1"/>
  <c r="H316" i="1" s="1"/>
  <c r="H315" i="1" s="1"/>
  <c r="H310" i="1"/>
  <c r="H309" i="1" s="1"/>
  <c r="H308" i="1" s="1"/>
  <c r="H307" i="1" s="1"/>
  <c r="H306" i="1" s="1"/>
  <c r="H294" i="1"/>
  <c r="H293" i="1"/>
  <c r="H292" i="1" s="1"/>
  <c r="H274" i="1"/>
  <c r="H273" i="1" s="1"/>
  <c r="H272" i="1" s="1"/>
  <c r="H271" i="1" s="1"/>
  <c r="H270" i="1"/>
  <c r="H269" i="1" s="1"/>
  <c r="H260" i="1"/>
  <c r="H257" i="1"/>
  <c r="H194" i="1"/>
  <c r="H193" i="1" s="1"/>
  <c r="H122" i="1"/>
  <c r="H121" i="1" s="1"/>
  <c r="H120" i="1" s="1"/>
  <c r="H119" i="1" s="1"/>
  <c r="H118" i="1" s="1"/>
  <c r="H117" i="1" s="1"/>
  <c r="H116" i="1" s="1"/>
  <c r="H62" i="1"/>
  <c r="H61" i="1" s="1"/>
  <c r="H60" i="1" s="1"/>
  <c r="H59" i="1" s="1"/>
  <c r="H58" i="1" s="1"/>
  <c r="H50" i="1"/>
  <c r="H44" i="1"/>
  <c r="H43" i="1" s="1"/>
  <c r="H39" i="1"/>
  <c r="H38" i="1" s="1"/>
  <c r="H37" i="1" s="1"/>
  <c r="H35" i="1"/>
  <c r="H34" i="1" s="1"/>
  <c r="H33" i="1" s="1"/>
  <c r="H18" i="1"/>
  <c r="H17" i="1" s="1"/>
  <c r="H16" i="1" s="1"/>
  <c r="H15" i="1" s="1"/>
  <c r="H14" i="1" s="1"/>
  <c r="H13" i="1" s="1"/>
  <c r="H42" i="1" l="1"/>
  <c r="H41" i="1" s="1"/>
  <c r="H32" i="1"/>
  <c r="H31" i="1" s="1"/>
  <c r="H267" i="1"/>
  <c r="H192" i="1"/>
  <c r="H256" i="1"/>
  <c r="H255" i="1" s="1"/>
  <c r="H254" i="1" s="1"/>
  <c r="H253" i="1" s="1"/>
  <c r="H291" i="1"/>
  <c r="H290" i="1" s="1"/>
  <c r="H266" i="1" s="1"/>
  <c r="H265" i="1" s="1"/>
  <c r="H264" i="1" s="1"/>
  <c r="H263" i="1" s="1"/>
  <c r="H30" i="1" l="1"/>
  <c r="H29" i="1" s="1"/>
  <c r="H28" i="1" s="1"/>
  <c r="H27" i="1" s="1"/>
  <c r="H12" i="1" s="1"/>
  <c r="H11" i="1" s="1"/>
  <c r="H188" i="1"/>
  <c r="H187" i="1" s="1"/>
  <c r="H191" i="1"/>
  <c r="H190" i="1" s="1"/>
  <c r="H189" i="1" s="1"/>
</calcChain>
</file>

<file path=xl/sharedStrings.xml><?xml version="1.0" encoding="utf-8"?>
<sst xmlns="http://schemas.openxmlformats.org/spreadsheetml/2006/main" count="1849" uniqueCount="228">
  <si>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</si>
  <si>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</si>
  <si>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Код главы</t>
  </si>
  <si>
    <t>Раздел</t>
  </si>
  <si>
    <t>Подраздел</t>
  </si>
  <si>
    <t>КЦСР</t>
  </si>
  <si>
    <t>КВР</t>
  </si>
  <si>
    <t>КОСГУ</t>
  </si>
  <si>
    <t>Администрация Загеданского сельского поселения</t>
  </si>
  <si>
    <t>Общегосударственные вопросы</t>
  </si>
  <si>
    <t>301</t>
  </si>
  <si>
    <t>01</t>
  </si>
  <si>
    <t>Функционирование высшего должностного лица</t>
  </si>
  <si>
    <t>02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</si>
  <si>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</si>
  <si>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</si>
  <si>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Глава администрации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</si>
  <si>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</si>
  <si>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</si>
  <si>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</si>
  <si>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</si>
  <si>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
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</si>
  <si>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</si>
  <si>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</si>
  <si>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</si>
  <si>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</si>
  <si>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</si>
  <si>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</si>
  <si>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</si>
  <si>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</si>
  <si>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</si>
  <si>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</si>
  <si>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</si>
  <si>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</si>
  <si>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</si>
  <si>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</t>
  </si>
  <si>
    <t>Расходы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</si>
  <si>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</si>
  <si>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</si>
  <si>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</si>
  <si>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</si>
  <si>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</si>
  <si>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</si>
  <si>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</si>
  <si>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</si>
  <si>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</si>
  <si>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</si>
  <si>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</si>
  <si>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</si>
  <si>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</si>
  <si>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</si>
  <si>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</si>
  <si>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</si>
  <si>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</si>
  <si>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</si>
  <si>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</si>
  <si>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</si>
  <si>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</si>
  <si>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</si>
  <si>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</si>
  <si>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</si>
  <si>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</si>
  <si>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 и иных платежей</t>
  </si>
  <si>
    <t>852</t>
  </si>
  <si>
    <t>853</t>
  </si>
  <si>
    <t>Резервные фонды</t>
  </si>
  <si>
    <t>11</t>
  </si>
  <si>
    <t>Иные не программные мероприятия</t>
  </si>
  <si>
    <t>Расходы поселений</t>
  </si>
  <si>
    <t>Резервные средства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</si>
  <si>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</si>
  <si>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</si>
  <si>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</si>
  <si>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</si>
  <si>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Предоставление социальных гарантий лицам, замещавшим  муниципальные должности в Преградненском СП</t>
  </si>
  <si>
    <t xml:space="preserve"> 04 1</t>
  </si>
  <si>
    <t>Выплата пенсии за выслугу лет</t>
  </si>
  <si>
    <t>04 1 00</t>
  </si>
  <si>
    <t>04 1 00 60300</t>
  </si>
  <si>
    <t>Закупка товаров, работ и услуг для государственных нужд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</si>
  <si>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</si>
  <si>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05</t>
  </si>
  <si>
    <t>Противодействие коррупции в Администрации Преградненского сельского поселения на 2021-2023 годы</t>
  </si>
  <si>
    <t>05 1</t>
  </si>
  <si>
    <t>05 1 00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</si>
  <si>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</si>
  <si>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</si>
  <si>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</t>
  </si>
  <si>
    <t>Развитие субъектов малого и среднего предпринимательства на территории Преградненского сельского поселения Урупского МР КЧР на 2019-2021 годы</t>
  </si>
  <si>
    <t>07 1 00</t>
  </si>
  <si>
    <t>07 1 00 60600</t>
  </si>
  <si>
    <t>Энергосбережение и повышение энергетической эффективности</t>
  </si>
  <si>
    <t>09 0</t>
  </si>
  <si>
    <t>09 0 00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</si>
  <si>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</si>
  <si>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</si>
  <si>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Работы, услуги по содержанию имущества</t>
  </si>
  <si>
    <t>72 0</t>
  </si>
  <si>
    <t>72 0 00</t>
  </si>
  <si>
    <t>Центральный аппарат</t>
  </si>
  <si>
    <t>72 0 00 04000</t>
  </si>
  <si>
    <t>Иные выплаты текущего характера организациям</t>
  </si>
  <si>
    <t>Национальная оборона</t>
  </si>
  <si>
    <t>03</t>
  </si>
  <si>
    <t>Осуществление первичного воинского учета на территориях, где отсутствуют военные комиссариаты (федеральные средства)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</si>
  <si>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</si>
  <si>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</si>
  <si>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</si>
  <si>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</si>
  <si>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 xml:space="preserve">Увеличение стоимости прочих оборотных запасов </t>
  </si>
  <si>
    <t>346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</si>
  <si>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</si>
  <si>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</si>
  <si>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</si>
  <si>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00 0</t>
  </si>
  <si>
    <t>00 2 47</t>
  </si>
  <si>
    <t>Мероприятия по предупреждению и ликвидации последствий чрезвычяйных ситуаций и стихийных бедствий</t>
  </si>
  <si>
    <t xml:space="preserve">00 2 </t>
  </si>
  <si>
    <t>00 2 47 99000</t>
  </si>
  <si>
    <t>72 0 00 01000</t>
  </si>
  <si>
    <t>09</t>
  </si>
  <si>
    <t>Приобретение работ, услуг</t>
  </si>
  <si>
    <t>НАЦИОНАЛЬНАЯ БЕЗОПАСНОСТЬ И ПРАВООХРАНИТЕЛЬНАЯ ДЕЯТЕЛЬНОСТЬ</t>
  </si>
  <si>
    <t>Иные  мероприятия</t>
  </si>
  <si>
    <t>Обеспечение пожарной безопасности</t>
  </si>
  <si>
    <t>Обеспечение расходов на деятельность поселения</t>
  </si>
  <si>
    <t>ЖИЛИЩНО-КОММУНАЛЬНОЕ ХОЗЯЙСТВО</t>
  </si>
  <si>
    <t>Благоустройство</t>
  </si>
  <si>
    <t>Прочие работы и услуги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</si>
  <si>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</si>
  <si>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</t>
  </si>
  <si>
    <t>Благоустройство дворовых территорий и территорий общего пользования</t>
  </si>
  <si>
    <t>Благоустройство дворовых территорий МЖД</t>
  </si>
  <si>
    <t xml:space="preserve"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</si>
  <si>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</si>
  <si>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225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</si>
  <si>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</si>
  <si>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</si>
  <si>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>Уличное освещение</t>
  </si>
  <si>
    <t>Увеличение стоимости прочих оборотных запасов</t>
  </si>
  <si>
    <t>Закупка энергетических ресурсов</t>
  </si>
  <si>
    <t>247</t>
  </si>
  <si>
    <t>Коммунальные услуги</t>
  </si>
  <si>
    <t>223</t>
  </si>
  <si>
    <t>Уплата налога на имущество и земельного налога</t>
  </si>
  <si>
    <t>Прочие услуги</t>
  </si>
  <si>
    <t>Культура и кинематография</t>
  </si>
  <si>
    <t xml:space="preserve">Культура </t>
  </si>
  <si>
    <t>Дом культуры</t>
  </si>
  <si>
    <t>72 0 00 44000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</si>
  <si>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</si>
  <si>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</si>
  <si>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</si>
  <si>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</si>
  <si>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</si>
  <si>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</si>
  <si>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</si>
  <si>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</si>
  <si>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</si>
  <si>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Библиотеки</t>
  </si>
  <si>
    <t>Оплата труда и начисления на оплату труда</t>
  </si>
  <si>
    <t>Прочие работы услуги</t>
  </si>
  <si>
    <t>Социальная политика</t>
  </si>
  <si>
    <t>Пенсионное обеспечение</t>
  </si>
  <si>
    <t>Финансовое обеспечение иных расходов муниципального образования</t>
  </si>
  <si>
    <t>72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</si>
  <si>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</si>
  <si>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</si>
  <si>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Иные пенсии, социальные доплаты к пенсиям</t>
  </si>
  <si>
    <t>312</t>
  </si>
  <si>
    <t>Пенсии, пособия, выплачиваемые организациями сектора государственного управления</t>
  </si>
  <si>
    <t>264</t>
  </si>
  <si>
    <t>Межбюджетные  трансферты</t>
  </si>
  <si>
    <t>14</t>
  </si>
  <si>
    <t>Межбюджетные трансферты общего характера бюджетам бюджетной системы Российской Федерации</t>
  </si>
  <si>
    <t>500</t>
  </si>
  <si>
    <t xml:space="preserve">Иные   межбюджетные   трансферты  </t>
  </si>
  <si>
    <t>540</t>
  </si>
  <si>
    <t>Безвозмездные перечисления бюджетам</t>
  </si>
  <si>
    <t>250</t>
  </si>
  <si>
    <t>Межбюджетные трансферты, передаваемые бюджетам муниципальных районов на осуществление вопросов местного значения в соответствии с заключенными соглашениями</t>
  </si>
  <si>
    <t>251</t>
  </si>
  <si>
    <t xml:space="preserve"> 72 </t>
  </si>
  <si>
    <t xml:space="preserve"> 72 0 02</t>
  </si>
  <si>
    <t xml:space="preserve"> 72 0 02 03000</t>
  </si>
  <si>
    <t xml:space="preserve"> 72 0 02 04000</t>
  </si>
  <si>
    <t xml:space="preserve">Реализация иных функций </t>
  </si>
  <si>
    <t>99</t>
  </si>
  <si>
    <t>99 0 70</t>
  </si>
  <si>
    <t>99 0 70 05000</t>
  </si>
  <si>
    <t>99 9 00</t>
  </si>
  <si>
    <t xml:space="preserve">Мобилизационная и вневойсковая подготовка </t>
  </si>
  <si>
    <t>99 9 00 51180</t>
  </si>
  <si>
    <t>72 6</t>
  </si>
  <si>
    <t>72 6 00</t>
  </si>
  <si>
    <t>72 6 00 04000</t>
  </si>
  <si>
    <t>72 6 00 05000</t>
  </si>
  <si>
    <t xml:space="preserve"> 72 4 40 99000</t>
  </si>
  <si>
    <t xml:space="preserve"> 72 4 42</t>
  </si>
  <si>
    <t xml:space="preserve"> 72 4 42 99000</t>
  </si>
  <si>
    <t>72 0 02</t>
  </si>
  <si>
    <t>72 0 02 04000</t>
  </si>
  <si>
    <t>Распределение
расходов по ведомственной классификации расходов бюджета  
Загеданского сельского поселения на 2022 и плановый период 2023, 2024 годов</t>
  </si>
  <si>
    <t>МЦП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</si>
  <si>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и ликвидации ЧС</t>
  </si>
  <si>
    <t>Другие вопросы в области национальной экономики и правоохранительной деятельности</t>
  </si>
  <si>
    <t>МЦП «Профилактика терроризма  и экстремизма»</t>
  </si>
  <si>
    <t>Мероприятия, проведенные по программе «Профилактика терроризма  и экстремизма»</t>
  </si>
  <si>
    <t>02 0 00 99000</t>
  </si>
  <si>
    <t>Прочая закупка товаров, работ и услуг</t>
  </si>
  <si>
    <t>2022 год</t>
  </si>
  <si>
    <t xml:space="preserve">01 2 </t>
  </si>
  <si>
    <t>01 2 47</t>
  </si>
  <si>
    <t>01 2 47  99000</t>
  </si>
  <si>
    <t>2023 год</t>
  </si>
  <si>
    <t>2024 год</t>
  </si>
  <si>
    <t>тыс. руб</t>
  </si>
  <si>
    <t xml:space="preserve"> 02</t>
  </si>
  <si>
    <t xml:space="preserve">  02 0 00 </t>
  </si>
  <si>
    <t xml:space="preserve"> 72</t>
  </si>
  <si>
    <t xml:space="preserve"> 72 4</t>
  </si>
  <si>
    <t xml:space="preserve"> 72 4 40</t>
  </si>
  <si>
    <t xml:space="preserve">Приложение № 3
</t>
  </si>
  <si>
    <t xml:space="preserve">к решению «О внесении изменений в решение Схода граждан Загеданского сельского поселения от 29.12.2021 № 25    «О  бюджете Загеданского сельского поселения на 2022 год  и плановый период 2023 и 2024 годов»
</t>
  </si>
  <si>
    <t>Иные  мероприятия в сфере культуры</t>
  </si>
  <si>
    <t>Дорожное хозяйство (дорожные фонды)</t>
  </si>
  <si>
    <t>Содержание автомобильных дорог общего пользования населенным пунктом</t>
  </si>
  <si>
    <t>72 0 02 80040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</si>
</sst>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 #,##0&quot;    &quot;;\-#,##0&quot;    &quot;;&quot; -    &quot;;\ @\ "/>
    <numFmt numFmtId="165" formatCode="\ #,##0.00&quot;    &quot;;\-#,##0.00&quot;    &quot;;&quot; -&quot;#&quot;    &quot;;\ @\ "/>
    <numFmt numFmtId="166" formatCode="[$-419]General"/>
    <numFmt numFmtId="167" formatCode="[$]@"/>
    <numFmt numFmtId="168" formatCode="0.00000"/>
    <numFmt numFmtId="169" formatCode="0.0"/>
    <numFmt numFmtId="170" formatCode="0.000"/>
  </numFmts>
  <fonts count="37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1"/>
      <charset val="204"/>
    </font>
    <font>
      <b/>
      <sz val="11"/>
      <name val="Arial Cyr"/>
      <charset val="204"/>
    </font>
    <font>
      <sz val="11"/>
      <name val="Arial Cyr1"/>
      <charset val="204"/>
    </font>
    <font>
      <b/>
      <sz val="12"/>
      <name val="Arial Cyr1"/>
      <charset val="204"/>
    </font>
    <font>
      <sz val="12"/>
      <name val="Arial Cyr1"/>
      <charset val="204"/>
    </font>
    <font>
      <sz val="7"/>
      <color rgb="FF00000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0000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1"/>
      <charset val="204"/>
    </font>
    <font>
      <sz val="10"/>
      <name val="Arial Cyr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Arial Cyr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 style="medium">
        <color rgb="FF00000A"/>
      </left>
      <right style="thin">
        <color rgb="FF00000A"/>
      </right>
      <top style="thin">
        <color rgb="FF00000A"/>
      </top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/>
      <top style="thin">
        <color auto="1"/>
      </top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</borders>
  <cellStyleXfs count="8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3" fillId="0" borderId="0"/>
    <xf numFmtId="165" fontId="3" fillId="0" borderId="0"/>
    <xf numFmtId="166" fontId="3" fillId="0" borderId="0"/>
  </cellStyleXfs>
  <cellXfs count="221">
    <xf numFmtId="0" fontId="0" fillId="0" borderId="0" xfId="0"/>
    <xf numFmtId="166" fontId="4" fillId="0" borderId="0" xfId="7" applyFont="1"/>
    <xf numFmtId="167" fontId="4" fillId="0" borderId="0" xfId="7" applyNumberFormat="1" applyFont="1"/>
    <xf numFmtId="166" fontId="3" fillId="0" borderId="0" xfId="7" applyFont="1"/>
    <xf numFmtId="166" fontId="5" fillId="0" borderId="0" xfId="7" applyFont="1"/>
    <xf numFmtId="166" fontId="8" fillId="0" borderId="0" xfId="7" applyFont="1"/>
    <xf numFmtId="167" fontId="5" fillId="0" borderId="0" xfId="7" applyNumberFormat="1" applyFont="1" applyBorder="1" applyAlignment="1">
      <alignment horizontal="center"/>
    </xf>
    <xf numFmtId="167" fontId="9" fillId="0" borderId="2" xfId="7" applyNumberFormat="1" applyFont="1" applyBorder="1" applyAlignment="1">
      <alignment horizontal="center" wrapText="1"/>
    </xf>
    <xf numFmtId="166" fontId="10" fillId="0" borderId="5" xfId="7" applyFont="1" applyBorder="1" applyAlignment="1">
      <alignment horizontal="center" vertical="center" wrapText="1"/>
    </xf>
    <xf numFmtId="166" fontId="11" fillId="0" borderId="0" xfId="7" applyFont="1" applyAlignment="1">
      <alignment horizontal="center" vertical="center"/>
    </xf>
    <xf numFmtId="166" fontId="12" fillId="2" borderId="8" xfId="7" applyFont="1" applyFill="1" applyBorder="1" applyAlignment="1">
      <alignment horizontal="left" wrapText="1"/>
    </xf>
    <xf numFmtId="166" fontId="3" fillId="0" borderId="0" xfId="7" applyFont="1" applyBorder="1"/>
    <xf numFmtId="166" fontId="12" fillId="2" borderId="1" xfId="7" applyFont="1" applyFill="1" applyBorder="1" applyAlignment="1">
      <alignment wrapText="1"/>
    </xf>
    <xf numFmtId="166" fontId="14" fillId="0" borderId="1" xfId="7" applyFont="1" applyBorder="1" applyAlignment="1">
      <alignment wrapText="1"/>
    </xf>
    <xf numFmtId="166" fontId="14" fillId="2" borderId="1" xfId="7" applyFont="1" applyFill="1" applyBorder="1" applyAlignment="1">
      <alignment wrapText="1"/>
    </xf>
    <xf numFmtId="166" fontId="14" fillId="2" borderId="1" xfId="7" applyFont="1" applyFill="1" applyBorder="1" applyAlignment="1">
      <alignment horizontal="left" wrapText="1"/>
    </xf>
    <xf numFmtId="0" fontId="14" fillId="0" borderId="11" xfId="0" applyFont="1" applyBorder="1"/>
    <xf numFmtId="0" fontId="14" fillId="0" borderId="3" xfId="0" applyFont="1" applyBorder="1"/>
    <xf numFmtId="166" fontId="14" fillId="2" borderId="3" xfId="7" applyFont="1" applyFill="1" applyBorder="1" applyAlignment="1">
      <alignment horizontal="left" vertical="center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166" fontId="14" fillId="2" borderId="1" xfId="7" applyFont="1" applyFill="1" applyBorder="1" applyAlignment="1">
      <alignment horizontal="justify" vertical="center"/>
    </xf>
    <xf numFmtId="166" fontId="14" fillId="2" borderId="3" xfId="7" applyFont="1" applyFill="1" applyBorder="1" applyAlignment="1">
      <alignment horizontal="left" wrapText="1"/>
    </xf>
    <xf numFmtId="166" fontId="14" fillId="0" borderId="1" xfId="7" applyFont="1" applyBorder="1" applyAlignment="1">
      <alignment horizontal="left" wrapText="1"/>
    </xf>
    <xf numFmtId="166" fontId="14" fillId="2" borderId="6" xfId="7" applyFont="1" applyFill="1" applyBorder="1" applyAlignment="1">
      <alignment wrapText="1"/>
    </xf>
    <xf numFmtId="166" fontId="12" fillId="0" borderId="1" xfId="7" applyFont="1" applyBorder="1" applyAlignment="1">
      <alignment horizontal="left" wrapText="1"/>
    </xf>
    <xf numFmtId="166" fontId="12" fillId="0" borderId="1" xfId="7" applyFont="1" applyBorder="1" applyAlignment="1">
      <alignment wrapText="1"/>
    </xf>
    <xf numFmtId="166" fontId="14" fillId="0" borderId="6" xfId="7" applyFont="1" applyBorder="1" applyAlignment="1">
      <alignment wrapText="1"/>
    </xf>
    <xf numFmtId="166" fontId="14" fillId="0" borderId="11" xfId="7" applyFont="1" applyBorder="1" applyAlignment="1">
      <alignment horizontal="justify" vertical="center"/>
    </xf>
    <xf numFmtId="166" fontId="12" fillId="2" borderId="1" xfId="7" applyFont="1" applyFill="1" applyBorder="1" applyAlignment="1">
      <alignment horizontal="left" wrapText="1"/>
    </xf>
    <xf numFmtId="166" fontId="12" fillId="2" borderId="6" xfId="7" applyFont="1" applyFill="1" applyBorder="1" applyAlignment="1">
      <alignment wrapText="1"/>
    </xf>
    <xf numFmtId="166" fontId="12" fillId="0" borderId="6" xfId="7" applyFont="1" applyBorder="1" applyAlignment="1">
      <alignment wrapText="1"/>
    </xf>
    <xf numFmtId="166" fontId="14" fillId="0" borderId="3" xfId="7" applyFont="1" applyBorder="1" applyAlignment="1">
      <alignment wrapText="1"/>
    </xf>
    <xf numFmtId="166" fontId="14" fillId="2" borderId="1" xfId="7" applyFont="1" applyFill="1" applyBorder="1" applyAlignment="1">
      <alignment horizontal="left" vertical="center"/>
    </xf>
    <xf numFmtId="166" fontId="14" fillId="2" borderId="1" xfId="7" applyFont="1" applyFill="1" applyBorder="1" applyAlignment="1">
      <alignment horizontal="left" vertical="center" wrapText="1"/>
    </xf>
    <xf numFmtId="166" fontId="3" fillId="2" borderId="0" xfId="7" applyFont="1" applyFill="1"/>
    <xf numFmtId="166" fontId="14" fillId="2" borderId="6" xfId="7" applyFont="1" applyFill="1" applyBorder="1" applyAlignment="1">
      <alignment horizontal="left" wrapText="1"/>
    </xf>
    <xf numFmtId="166" fontId="12" fillId="3" borderId="1" xfId="7" applyFont="1" applyFill="1" applyBorder="1" applyAlignment="1">
      <alignment wrapText="1"/>
    </xf>
    <xf numFmtId="166" fontId="14" fillId="2" borderId="11" xfId="7" applyFont="1" applyFill="1" applyBorder="1" applyAlignment="1">
      <alignment horizontal="justify" vertical="center"/>
    </xf>
    <xf numFmtId="166" fontId="18" fillId="0" borderId="0" xfId="7" applyFont="1"/>
    <xf numFmtId="166" fontId="19" fillId="0" borderId="0" xfId="7" applyFont="1"/>
    <xf numFmtId="0" fontId="20" fillId="0" borderId="0" xfId="0" applyFont="1"/>
    <xf numFmtId="0" fontId="21" fillId="0" borderId="0" xfId="0" applyFont="1"/>
    <xf numFmtId="166" fontId="12" fillId="2" borderId="9" xfId="7" applyFont="1" applyFill="1" applyBorder="1" applyAlignment="1">
      <alignment horizontal="left" wrapText="1"/>
    </xf>
    <xf numFmtId="166" fontId="14" fillId="2" borderId="9" xfId="7" applyFont="1" applyFill="1" applyBorder="1" applyAlignment="1">
      <alignment horizontal="left" wrapText="1"/>
    </xf>
    <xf numFmtId="166" fontId="14" fillId="0" borderId="1" xfId="7" applyFont="1" applyBorder="1" applyAlignment="1">
      <alignment horizontal="left" wrapText="1"/>
    </xf>
    <xf numFmtId="166" fontId="14" fillId="0" borderId="8" xfId="7" applyFont="1" applyBorder="1" applyAlignment="1">
      <alignment horizontal="left" wrapText="1"/>
    </xf>
    <xf numFmtId="166" fontId="14" fillId="0" borderId="3" xfId="7" applyFont="1" applyBorder="1" applyAlignment="1">
      <alignment horizontal="left" wrapText="1"/>
    </xf>
    <xf numFmtId="0" fontId="22" fillId="0" borderId="1" xfId="0" applyFont="1" applyBorder="1"/>
    <xf numFmtId="0" fontId="24" fillId="0" borderId="0" xfId="0" applyFont="1"/>
    <xf numFmtId="166" fontId="14" fillId="0" borderId="1" xfId="7" applyFont="1" applyBorder="1" applyAlignment="1">
      <alignment horizontal="justify" vertical="center"/>
    </xf>
    <xf numFmtId="0" fontId="14" fillId="0" borderId="11" xfId="0" applyFont="1" applyBorder="1" applyAlignment="1">
      <alignment wrapText="1"/>
    </xf>
    <xf numFmtId="166" fontId="23" fillId="2" borderId="1" xfId="7" applyFont="1" applyFill="1" applyBorder="1" applyAlignment="1">
      <alignment horizontal="left" wrapText="1"/>
    </xf>
    <xf numFmtId="0" fontId="12" fillId="0" borderId="11" xfId="0" applyFont="1" applyBorder="1" applyAlignment="1">
      <alignment wrapText="1"/>
    </xf>
    <xf numFmtId="166" fontId="14" fillId="0" borderId="5" xfId="7" applyFont="1" applyBorder="1" applyAlignment="1">
      <alignment horizontal="left" wrapText="1"/>
    </xf>
    <xf numFmtId="166" fontId="17" fillId="0" borderId="0" xfId="7" applyFont="1" applyBorder="1" applyAlignment="1">
      <alignment wrapText="1"/>
    </xf>
    <xf numFmtId="166" fontId="25" fillId="0" borderId="0" xfId="7" applyFont="1" applyBorder="1" applyAlignment="1">
      <alignment wrapText="1"/>
    </xf>
    <xf numFmtId="166" fontId="27" fillId="0" borderId="0" xfId="7" applyFont="1" applyBorder="1" applyAlignment="1">
      <alignment wrapText="1"/>
    </xf>
    <xf numFmtId="0" fontId="28" fillId="0" borderId="0" xfId="0" applyFont="1"/>
    <xf numFmtId="0" fontId="29" fillId="5" borderId="12" xfId="0" applyFont="1" applyFill="1" applyBorder="1" applyAlignment="1">
      <alignment vertical="center" wrapText="1"/>
    </xf>
    <xf numFmtId="0" fontId="21" fillId="5" borderId="12" xfId="0" applyFont="1" applyFill="1" applyBorder="1" applyAlignment="1">
      <alignment vertical="center" wrapText="1"/>
    </xf>
    <xf numFmtId="0" fontId="26" fillId="0" borderId="1" xfId="0" applyFont="1" applyBorder="1"/>
    <xf numFmtId="0" fontId="29" fillId="5" borderId="13" xfId="0" applyFont="1" applyFill="1" applyBorder="1" applyAlignment="1">
      <alignment vertical="center" wrapText="1"/>
    </xf>
    <xf numFmtId="0" fontId="29" fillId="5" borderId="14" xfId="0" applyFont="1" applyFill="1" applyBorder="1" applyAlignment="1">
      <alignment vertical="center" wrapText="1"/>
    </xf>
    <xf numFmtId="0" fontId="21" fillId="5" borderId="15" xfId="0" applyFont="1" applyFill="1" applyBorder="1" applyAlignment="1">
      <alignment vertical="center" wrapText="1"/>
    </xf>
    <xf numFmtId="166" fontId="17" fillId="0" borderId="17" xfId="7" applyFont="1" applyBorder="1" applyAlignment="1">
      <alignment wrapText="1"/>
    </xf>
    <xf numFmtId="166" fontId="4" fillId="2" borderId="0" xfId="7" applyFont="1" applyFill="1" applyBorder="1" applyAlignment="1">
      <alignment vertical="top" wrapText="1"/>
    </xf>
    <xf numFmtId="166" fontId="12" fillId="0" borderId="3" xfId="7" applyFont="1" applyBorder="1" applyAlignment="1">
      <alignment wrapText="1"/>
    </xf>
    <xf numFmtId="166" fontId="4" fillId="0" borderId="0" xfId="7" applyFont="1" applyBorder="1" applyAlignment="1">
      <alignment horizontal="left"/>
    </xf>
    <xf numFmtId="166" fontId="4" fillId="0" borderId="0" xfId="7" applyFont="1" applyAlignment="1">
      <alignment horizontal="center"/>
    </xf>
    <xf numFmtId="167" fontId="4" fillId="0" borderId="0" xfId="7" applyNumberFormat="1" applyFont="1" applyBorder="1" applyAlignment="1">
      <alignment horizontal="center"/>
    </xf>
    <xf numFmtId="167" fontId="31" fillId="0" borderId="1" xfId="7" applyNumberFormat="1" applyFont="1" applyBorder="1" applyAlignment="1">
      <alignment horizontal="center" vertical="center"/>
    </xf>
    <xf numFmtId="166" fontId="31" fillId="0" borderId="7" xfId="7" applyFont="1" applyBorder="1" applyAlignment="1">
      <alignment horizontal="center" vertical="center"/>
    </xf>
    <xf numFmtId="166" fontId="31" fillId="0" borderId="1" xfId="7" applyFont="1" applyBorder="1" applyAlignment="1">
      <alignment horizontal="center" vertical="center"/>
    </xf>
    <xf numFmtId="167" fontId="31" fillId="0" borderId="0" xfId="7" applyNumberFormat="1" applyFont="1" applyBorder="1" applyAlignment="1">
      <alignment horizontal="center"/>
    </xf>
    <xf numFmtId="166" fontId="32" fillId="0" borderId="0" xfId="7" applyFont="1" applyBorder="1" applyAlignment="1">
      <alignment horizontal="center" wrapText="1"/>
    </xf>
    <xf numFmtId="2" fontId="32" fillId="0" borderId="0" xfId="0" applyNumberFormat="1" applyFont="1" applyBorder="1"/>
    <xf numFmtId="0" fontId="32" fillId="0" borderId="0" xfId="0" applyFont="1" applyBorder="1"/>
    <xf numFmtId="166" fontId="31" fillId="0" borderId="6" xfId="7" applyFont="1" applyBorder="1" applyAlignment="1">
      <alignment horizontal="center" vertical="center"/>
    </xf>
    <xf numFmtId="166" fontId="31" fillId="0" borderId="3" xfId="7" applyFont="1" applyBorder="1" applyAlignment="1">
      <alignment horizontal="center" vertical="center" textRotation="90" wrapText="1"/>
    </xf>
    <xf numFmtId="167" fontId="31" fillId="0" borderId="4" xfId="7" applyNumberFormat="1" applyFont="1" applyBorder="1" applyAlignment="1">
      <alignment horizontal="center" vertical="center" textRotation="90" wrapText="1"/>
    </xf>
    <xf numFmtId="166" fontId="31" fillId="0" borderId="5" xfId="7" applyFont="1" applyBorder="1" applyAlignment="1">
      <alignment horizontal="center" vertical="center" textRotation="90" wrapText="1"/>
    </xf>
    <xf numFmtId="167" fontId="7" fillId="2" borderId="9" xfId="7" applyNumberFormat="1" applyFont="1" applyFill="1" applyBorder="1" applyAlignment="1">
      <alignment horizontal="center"/>
    </xf>
    <xf numFmtId="167" fontId="7" fillId="2" borderId="1" xfId="7" applyNumberFormat="1" applyFont="1" applyFill="1" applyBorder="1" applyAlignment="1">
      <alignment horizontal="center"/>
    </xf>
    <xf numFmtId="167" fontId="5" fillId="2" borderId="1" xfId="7" applyNumberFormat="1" applyFont="1" applyFill="1" applyBorder="1" applyAlignment="1">
      <alignment horizontal="center"/>
    </xf>
    <xf numFmtId="167" fontId="8" fillId="2" borderId="1" xfId="7" applyNumberFormat="1" applyFont="1" applyFill="1" applyBorder="1" applyAlignment="1">
      <alignment horizontal="center"/>
    </xf>
    <xf numFmtId="167" fontId="8" fillId="0" borderId="1" xfId="7" applyNumberFormat="1" applyFont="1" applyBorder="1" applyAlignment="1">
      <alignment horizontal="center"/>
    </xf>
    <xf numFmtId="167" fontId="6" fillId="0" borderId="1" xfId="7" applyNumberFormat="1" applyFont="1" applyBorder="1" applyAlignment="1">
      <alignment horizontal="center"/>
    </xf>
    <xf numFmtId="167" fontId="7" fillId="0" borderId="1" xfId="7" applyNumberFormat="1" applyFont="1" applyBorder="1" applyAlignment="1">
      <alignment horizontal="center"/>
    </xf>
    <xf numFmtId="167" fontId="6" fillId="0" borderId="1" xfId="7" applyNumberFormat="1" applyFont="1" applyBorder="1" applyAlignment="1">
      <alignment horizontal="center" wrapText="1"/>
    </xf>
    <xf numFmtId="166" fontId="27" fillId="0" borderId="1" xfId="7" applyFont="1" applyBorder="1" applyAlignment="1">
      <alignment horizontal="center" wrapText="1"/>
    </xf>
    <xf numFmtId="167" fontId="5" fillId="0" borderId="1" xfId="7" applyNumberFormat="1" applyFont="1" applyBorder="1" applyAlignment="1">
      <alignment horizontal="center"/>
    </xf>
    <xf numFmtId="167" fontId="8" fillId="0" borderId="1" xfId="7" applyNumberFormat="1" applyFont="1" applyBorder="1" applyAlignment="1">
      <alignment horizontal="center" wrapText="1"/>
    </xf>
    <xf numFmtId="166" fontId="25" fillId="0" borderId="1" xfId="7" applyFont="1" applyBorder="1" applyAlignment="1">
      <alignment horizontal="center" wrapText="1"/>
    </xf>
    <xf numFmtId="167" fontId="8" fillId="2" borderId="1" xfId="7" applyNumberFormat="1" applyFont="1" applyFill="1" applyBorder="1" applyAlignment="1">
      <alignment horizontal="center" wrapText="1"/>
    </xf>
    <xf numFmtId="166" fontId="25" fillId="2" borderId="1" xfId="7" applyFont="1" applyFill="1" applyBorder="1" applyAlignment="1">
      <alignment horizontal="center" wrapText="1"/>
    </xf>
    <xf numFmtId="167" fontId="6" fillId="2" borderId="1" xfId="7" applyNumberFormat="1" applyFont="1" applyFill="1" applyBorder="1" applyAlignment="1">
      <alignment horizontal="center" wrapText="1"/>
    </xf>
    <xf numFmtId="166" fontId="27" fillId="2" borderId="1" xfId="7" applyFont="1" applyFill="1" applyBorder="1" applyAlignment="1">
      <alignment horizontal="center" wrapText="1"/>
    </xf>
    <xf numFmtId="167" fontId="6" fillId="2" borderId="1" xfId="7" applyNumberFormat="1" applyFont="1" applyFill="1" applyBorder="1" applyAlignment="1">
      <alignment horizontal="center"/>
    </xf>
    <xf numFmtId="167" fontId="25" fillId="0" borderId="1" xfId="7" applyNumberFormat="1" applyFont="1" applyBorder="1" applyAlignment="1">
      <alignment horizontal="center" wrapText="1"/>
    </xf>
    <xf numFmtId="167" fontId="25" fillId="2" borderId="1" xfId="7" applyNumberFormat="1" applyFont="1" applyFill="1" applyBorder="1" applyAlignment="1">
      <alignment horizontal="center" wrapText="1"/>
    </xf>
    <xf numFmtId="167" fontId="27" fillId="2" borderId="1" xfId="7" applyNumberFormat="1" applyFont="1" applyFill="1" applyBorder="1" applyAlignment="1">
      <alignment horizontal="center" wrapText="1"/>
    </xf>
    <xf numFmtId="167" fontId="25" fillId="2" borderId="1" xfId="7" applyNumberFormat="1" applyFont="1" applyFill="1" applyBorder="1" applyAlignment="1">
      <alignment wrapText="1"/>
    </xf>
    <xf numFmtId="167" fontId="8" fillId="2" borderId="1" xfId="7" applyNumberFormat="1" applyFont="1" applyFill="1" applyBorder="1" applyAlignment="1"/>
    <xf numFmtId="167" fontId="8" fillId="2" borderId="1" xfId="7" applyNumberFormat="1" applyFont="1" applyFill="1" applyBorder="1" applyAlignment="1">
      <alignment wrapText="1"/>
    </xf>
    <xf numFmtId="167" fontId="5" fillId="2" borderId="1" xfId="7" applyNumberFormat="1" applyFont="1" applyFill="1" applyBorder="1" applyAlignment="1"/>
    <xf numFmtId="167" fontId="33" fillId="0" borderId="1" xfId="7" applyNumberFormat="1" applyFont="1" applyBorder="1" applyAlignment="1">
      <alignment horizontal="center" wrapText="1"/>
    </xf>
    <xf numFmtId="167" fontId="33" fillId="0" borderId="1" xfId="7" applyNumberFormat="1" applyFont="1" applyBorder="1" applyAlignment="1">
      <alignment horizontal="center"/>
    </xf>
    <xf numFmtId="167" fontId="27" fillId="0" borderId="1" xfId="7" applyNumberFormat="1" applyFont="1" applyBorder="1" applyAlignment="1">
      <alignment horizontal="center"/>
    </xf>
    <xf numFmtId="167" fontId="22" fillId="0" borderId="1" xfId="7" applyNumberFormat="1" applyFont="1" applyBorder="1" applyAlignment="1">
      <alignment horizontal="center"/>
    </xf>
    <xf numFmtId="167" fontId="25" fillId="0" borderId="9" xfId="7" applyNumberFormat="1" applyFont="1" applyBorder="1" applyAlignment="1">
      <alignment horizontal="center" wrapText="1"/>
    </xf>
    <xf numFmtId="167" fontId="25" fillId="0" borderId="9" xfId="7" applyNumberFormat="1" applyFont="1" applyBorder="1" applyAlignment="1">
      <alignment horizontal="center"/>
    </xf>
    <xf numFmtId="167" fontId="22" fillId="0" borderId="3" xfId="7" applyNumberFormat="1" applyFont="1" applyBorder="1" applyAlignment="1">
      <alignment horizontal="center" vertical="center"/>
    </xf>
    <xf numFmtId="167" fontId="25" fillId="0" borderId="5" xfId="7" applyNumberFormat="1" applyFont="1" applyBorder="1" applyAlignment="1">
      <alignment horizontal="left" vertical="center"/>
    </xf>
    <xf numFmtId="167" fontId="25" fillId="0" borderId="5" xfId="7" applyNumberFormat="1" applyFont="1" applyBorder="1" applyAlignment="1">
      <alignment horizontal="center" wrapText="1"/>
    </xf>
    <xf numFmtId="0" fontId="34" fillId="5" borderId="16" xfId="0" applyFont="1" applyFill="1" applyBorder="1" applyAlignment="1">
      <alignment horizontal="center" vertical="center" wrapText="1"/>
    </xf>
    <xf numFmtId="167" fontId="22" fillId="0" borderId="10" xfId="7" applyNumberFormat="1" applyFont="1" applyBorder="1" applyAlignment="1">
      <alignment horizontal="center"/>
    </xf>
    <xf numFmtId="167" fontId="22" fillId="0" borderId="9" xfId="7" applyNumberFormat="1" applyFont="1" applyBorder="1" applyAlignment="1">
      <alignment horizontal="center" vertical="center"/>
    </xf>
    <xf numFmtId="167" fontId="5" fillId="2" borderId="9" xfId="7" applyNumberFormat="1" applyFont="1" applyFill="1" applyBorder="1" applyAlignment="1">
      <alignment horizontal="center"/>
    </xf>
    <xf numFmtId="166" fontId="25" fillId="2" borderId="9" xfId="7" applyFont="1" applyFill="1" applyBorder="1" applyAlignment="1">
      <alignment horizontal="center" wrapText="1"/>
    </xf>
    <xf numFmtId="167" fontId="8" fillId="0" borderId="7" xfId="7" applyNumberFormat="1" applyFont="1" applyBorder="1" applyAlignment="1">
      <alignment horizontal="center"/>
    </xf>
    <xf numFmtId="166" fontId="5" fillId="0" borderId="0" xfId="7" applyFont="1" applyBorder="1" applyAlignment="1"/>
    <xf numFmtId="166" fontId="4" fillId="0" borderId="0" xfId="7" applyFont="1" applyBorder="1" applyAlignment="1">
      <alignment horizontal="center"/>
    </xf>
    <xf numFmtId="167" fontId="4" fillId="0" borderId="0" xfId="7" applyNumberFormat="1" applyFont="1" applyAlignment="1">
      <alignment horizontal="center"/>
    </xf>
    <xf numFmtId="167" fontId="5" fillId="0" borderId="10" xfId="7" applyNumberFormat="1" applyFont="1" applyBorder="1" applyAlignment="1">
      <alignment horizontal="center"/>
    </xf>
    <xf numFmtId="167" fontId="5" fillId="2" borderId="10" xfId="7" applyNumberFormat="1" applyFont="1" applyFill="1" applyBorder="1" applyAlignment="1">
      <alignment horizontal="center"/>
    </xf>
    <xf numFmtId="167" fontId="5" fillId="0" borderId="9" xfId="7" applyNumberFormat="1" applyFont="1" applyBorder="1" applyAlignment="1">
      <alignment horizontal="center"/>
    </xf>
    <xf numFmtId="167" fontId="7" fillId="0" borderId="9" xfId="7" applyNumberFormat="1" applyFont="1" applyBorder="1" applyAlignment="1">
      <alignment horizontal="center"/>
    </xf>
    <xf numFmtId="167" fontId="33" fillId="0" borderId="9" xfId="7" applyNumberFormat="1" applyFont="1" applyBorder="1" applyAlignment="1">
      <alignment horizontal="center"/>
    </xf>
    <xf numFmtId="167" fontId="22" fillId="0" borderId="9" xfId="7" applyNumberFormat="1" applyFont="1" applyBorder="1" applyAlignment="1">
      <alignment horizontal="center"/>
    </xf>
    <xf numFmtId="167" fontId="5" fillId="2" borderId="4" xfId="7" applyNumberFormat="1" applyFont="1" applyFill="1" applyBorder="1" applyAlignment="1">
      <alignment horizontal="center"/>
    </xf>
    <xf numFmtId="167" fontId="7" fillId="0" borderId="10" xfId="7" applyNumberFormat="1" applyFont="1" applyBorder="1" applyAlignment="1">
      <alignment horizontal="center"/>
    </xf>
    <xf numFmtId="0" fontId="21" fillId="5" borderId="13" xfId="0" applyFont="1" applyFill="1" applyBorder="1" applyAlignment="1">
      <alignment wrapText="1"/>
    </xf>
    <xf numFmtId="0" fontId="34" fillId="5" borderId="16" xfId="0" applyFont="1" applyFill="1" applyBorder="1" applyAlignment="1">
      <alignment horizontal="center" wrapText="1"/>
    </xf>
    <xf numFmtId="0" fontId="21" fillId="0" borderId="0" xfId="0" applyFont="1" applyAlignment="1"/>
    <xf numFmtId="167" fontId="22" fillId="0" borderId="3" xfId="7" applyNumberFormat="1" applyFont="1" applyBorder="1" applyAlignment="1">
      <alignment horizontal="center"/>
    </xf>
    <xf numFmtId="166" fontId="22" fillId="2" borderId="0" xfId="7" applyFont="1" applyFill="1" applyBorder="1" applyAlignment="1">
      <alignment horizontal="right" vertical="top" wrapText="1"/>
    </xf>
    <xf numFmtId="166" fontId="26" fillId="0" borderId="0" xfId="7" applyFont="1" applyBorder="1" applyAlignment="1">
      <alignment horizontal="left" wrapText="1"/>
    </xf>
    <xf numFmtId="167" fontId="7" fillId="2" borderId="9" xfId="7" applyNumberFormat="1" applyFont="1" applyFill="1" applyBorder="1" applyAlignment="1"/>
    <xf numFmtId="167" fontId="7" fillId="2" borderId="1" xfId="7" applyNumberFormat="1" applyFont="1" applyFill="1" applyBorder="1" applyAlignment="1"/>
    <xf numFmtId="167" fontId="6" fillId="0" borderId="1" xfId="7" applyNumberFormat="1" applyFont="1" applyBorder="1" applyAlignment="1"/>
    <xf numFmtId="167" fontId="8" fillId="0" borderId="1" xfId="7" applyNumberFormat="1" applyFont="1" applyBorder="1" applyAlignment="1"/>
    <xf numFmtId="167" fontId="5" fillId="0" borderId="1" xfId="7" applyNumberFormat="1" applyFont="1" applyBorder="1" applyAlignment="1"/>
    <xf numFmtId="167" fontId="6" fillId="2" borderId="1" xfId="7" applyNumberFormat="1" applyFont="1" applyFill="1" applyBorder="1" applyAlignment="1"/>
    <xf numFmtId="167" fontId="7" fillId="0" borderId="1" xfId="7" applyNumberFormat="1" applyFont="1" applyBorder="1" applyAlignment="1"/>
    <xf numFmtId="167" fontId="25" fillId="0" borderId="1" xfId="7" applyNumberFormat="1" applyFont="1" applyBorder="1" applyAlignment="1">
      <alignment wrapText="1"/>
    </xf>
    <xf numFmtId="167" fontId="33" fillId="0" borderId="1" xfId="7" applyNumberFormat="1" applyFont="1" applyBorder="1" applyAlignment="1"/>
    <xf numFmtId="167" fontId="27" fillId="0" borderId="1" xfId="7" applyNumberFormat="1" applyFont="1" applyBorder="1" applyAlignment="1"/>
    <xf numFmtId="167" fontId="25" fillId="0" borderId="9" xfId="7" applyNumberFormat="1" applyFont="1" applyBorder="1" applyAlignment="1"/>
    <xf numFmtId="167" fontId="25" fillId="0" borderId="1" xfId="7" applyNumberFormat="1" applyFont="1" applyBorder="1" applyAlignment="1"/>
    <xf numFmtId="167" fontId="25" fillId="0" borderId="1" xfId="7" applyNumberFormat="1" applyFont="1" applyBorder="1" applyAlignment="1">
      <alignment vertical="center"/>
    </xf>
    <xf numFmtId="2" fontId="13" fillId="4" borderId="1" xfId="7" applyNumberFormat="1" applyFont="1" applyFill="1" applyBorder="1" applyAlignment="1">
      <alignment horizontal="right"/>
    </xf>
    <xf numFmtId="2" fontId="13" fillId="2" borderId="1" xfId="7" applyNumberFormat="1" applyFont="1" applyFill="1" applyBorder="1" applyAlignment="1">
      <alignment horizontal="right"/>
    </xf>
    <xf numFmtId="2" fontId="15" fillId="2" borderId="1" xfId="7" applyNumberFormat="1" applyFont="1" applyFill="1" applyBorder="1" applyAlignment="1">
      <alignment horizontal="right"/>
    </xf>
    <xf numFmtId="2" fontId="10" fillId="0" borderId="1" xfId="7" applyNumberFormat="1" applyFont="1" applyBorder="1" applyAlignment="1">
      <alignment horizontal="right"/>
    </xf>
    <xf numFmtId="2" fontId="15" fillId="0" borderId="1" xfId="7" applyNumberFormat="1" applyFont="1" applyBorder="1" applyAlignment="1">
      <alignment horizontal="right"/>
    </xf>
    <xf numFmtId="2" fontId="16" fillId="2" borderId="1" xfId="7" applyNumberFormat="1" applyFont="1" applyFill="1" applyBorder="1" applyAlignment="1">
      <alignment horizontal="right" wrapText="1"/>
    </xf>
    <xf numFmtId="2" fontId="10" fillId="2" borderId="1" xfId="7" applyNumberFormat="1" applyFont="1" applyFill="1" applyBorder="1" applyAlignment="1">
      <alignment horizontal="right"/>
    </xf>
    <xf numFmtId="2" fontId="16" fillId="0" borderId="1" xfId="7" applyNumberFormat="1" applyFont="1" applyBorder="1" applyAlignment="1">
      <alignment horizontal="right" wrapText="1"/>
    </xf>
    <xf numFmtId="2" fontId="17" fillId="2" borderId="1" xfId="7" applyNumberFormat="1" applyFont="1" applyFill="1" applyBorder="1" applyAlignment="1">
      <alignment horizontal="right" wrapText="1"/>
    </xf>
    <xf numFmtId="2" fontId="9" fillId="2" borderId="1" xfId="7" applyNumberFormat="1" applyFont="1" applyFill="1" applyBorder="1" applyAlignment="1">
      <alignment horizontal="right"/>
    </xf>
    <xf numFmtId="2" fontId="17" fillId="0" borderId="1" xfId="7" applyNumberFormat="1" applyFont="1" applyBorder="1" applyAlignment="1">
      <alignment horizontal="right" wrapText="1"/>
    </xf>
    <xf numFmtId="2" fontId="9" fillId="0" borderId="1" xfId="7" applyNumberFormat="1" applyFont="1" applyBorder="1" applyAlignment="1">
      <alignment horizontal="right"/>
    </xf>
    <xf numFmtId="2" fontId="13" fillId="0" borderId="1" xfId="7" applyNumberFormat="1" applyFont="1" applyBorder="1" applyAlignment="1">
      <alignment horizontal="right"/>
    </xf>
    <xf numFmtId="0" fontId="12" fillId="0" borderId="9" xfId="0" applyFont="1" applyBorder="1"/>
    <xf numFmtId="0" fontId="34" fillId="5" borderId="18" xfId="0" applyFont="1" applyFill="1" applyBorder="1" applyAlignment="1">
      <alignment horizontal="center" vertical="center" wrapText="1"/>
    </xf>
    <xf numFmtId="167" fontId="25" fillId="0" borderId="3" xfId="7" applyNumberFormat="1" applyFont="1" applyBorder="1" applyAlignment="1">
      <alignment vertical="center"/>
    </xf>
    <xf numFmtId="0" fontId="34" fillId="5" borderId="1" xfId="0" applyFont="1" applyFill="1" applyBorder="1" applyAlignment="1">
      <alignment horizontal="center" vertical="center" wrapText="1"/>
    </xf>
    <xf numFmtId="167" fontId="5" fillId="0" borderId="9" xfId="7" applyNumberFormat="1" applyFont="1" applyBorder="1" applyAlignment="1">
      <alignment horizontal="center" vertical="center"/>
    </xf>
    <xf numFmtId="167" fontId="8" fillId="0" borderId="1" xfId="7" applyNumberFormat="1" applyFont="1" applyBorder="1" applyAlignment="1">
      <alignment horizontal="center" vertical="center"/>
    </xf>
    <xf numFmtId="0" fontId="34" fillId="5" borderId="18" xfId="0" applyFont="1" applyFill="1" applyBorder="1" applyAlignment="1">
      <alignment horizontal="center" wrapText="1"/>
    </xf>
    <xf numFmtId="0" fontId="34" fillId="5" borderId="9" xfId="0" applyFont="1" applyFill="1" applyBorder="1" applyAlignment="1">
      <alignment horizontal="center" vertical="center" wrapText="1"/>
    </xf>
    <xf numFmtId="166" fontId="14" fillId="2" borderId="9" xfId="7" applyFont="1" applyFill="1" applyBorder="1" applyAlignment="1">
      <alignment wrapText="1"/>
    </xf>
    <xf numFmtId="167" fontId="8" fillId="0" borderId="1" xfId="7" applyNumberFormat="1" applyFont="1" applyBorder="1" applyAlignment="1">
      <alignment vertical="center"/>
    </xf>
    <xf numFmtId="0" fontId="21" fillId="5" borderId="9" xfId="0" applyFont="1" applyFill="1" applyBorder="1" applyAlignment="1">
      <alignment horizontal="center" vertical="center" wrapText="1"/>
    </xf>
    <xf numFmtId="167" fontId="14" fillId="0" borderId="9" xfId="7" applyNumberFormat="1" applyFont="1" applyBorder="1" applyAlignment="1">
      <alignment horizontal="center" vertical="center"/>
    </xf>
    <xf numFmtId="167" fontId="27" fillId="0" borderId="1" xfId="7" applyNumberFormat="1" applyFont="1" applyBorder="1" applyAlignment="1">
      <alignment vertical="center"/>
    </xf>
    <xf numFmtId="0" fontId="36" fillId="5" borderId="1" xfId="0" applyFont="1" applyFill="1" applyBorder="1" applyAlignment="1">
      <alignment horizontal="center" vertical="center" wrapText="1"/>
    </xf>
    <xf numFmtId="167" fontId="33" fillId="0" borderId="9" xfId="7" applyNumberFormat="1" applyFont="1" applyBorder="1" applyAlignment="1">
      <alignment horizontal="center" vertical="center"/>
    </xf>
    <xf numFmtId="168" fontId="13" fillId="2" borderId="9" xfId="0" applyNumberFormat="1" applyFont="1" applyFill="1" applyBorder="1" applyAlignment="1">
      <alignment horizontal="right"/>
    </xf>
    <xf numFmtId="168" fontId="15" fillId="0" borderId="1" xfId="7" applyNumberFormat="1" applyFont="1" applyBorder="1" applyAlignment="1">
      <alignment horizontal="right"/>
    </xf>
    <xf numFmtId="168" fontId="15" fillId="2" borderId="1" xfId="7" applyNumberFormat="1" applyFont="1" applyFill="1" applyBorder="1" applyAlignment="1">
      <alignment horizontal="right"/>
    </xf>
    <xf numFmtId="169" fontId="15" fillId="2" borderId="1" xfId="7" applyNumberFormat="1" applyFont="1" applyFill="1" applyBorder="1" applyAlignment="1">
      <alignment horizontal="right"/>
    </xf>
    <xf numFmtId="169" fontId="16" fillId="2" borderId="1" xfId="7" applyNumberFormat="1" applyFont="1" applyFill="1" applyBorder="1" applyAlignment="1">
      <alignment horizontal="right" wrapText="1"/>
    </xf>
    <xf numFmtId="169" fontId="10" fillId="0" borderId="1" xfId="7" applyNumberFormat="1" applyFont="1" applyBorder="1" applyAlignment="1">
      <alignment horizontal="right"/>
    </xf>
    <xf numFmtId="169" fontId="10" fillId="2" borderId="1" xfId="7" applyNumberFormat="1" applyFont="1" applyFill="1" applyBorder="1" applyAlignment="1">
      <alignment horizontal="right"/>
    </xf>
    <xf numFmtId="169" fontId="9" fillId="4" borderId="1" xfId="7" applyNumberFormat="1" applyFont="1" applyFill="1" applyBorder="1" applyAlignment="1">
      <alignment horizontal="right"/>
    </xf>
    <xf numFmtId="169" fontId="16" fillId="0" borderId="1" xfId="7" applyNumberFormat="1" applyFont="1" applyBorder="1" applyAlignment="1">
      <alignment horizontal="right" wrapText="1"/>
    </xf>
    <xf numFmtId="169" fontId="17" fillId="2" borderId="1" xfId="7" applyNumberFormat="1" applyFont="1" applyFill="1" applyBorder="1" applyAlignment="1">
      <alignment horizontal="right" wrapText="1"/>
    </xf>
    <xf numFmtId="169" fontId="9" fillId="2" borderId="1" xfId="7" applyNumberFormat="1" applyFont="1" applyFill="1" applyBorder="1" applyAlignment="1">
      <alignment horizontal="right"/>
    </xf>
    <xf numFmtId="169" fontId="17" fillId="0" borderId="1" xfId="7" applyNumberFormat="1" applyFont="1" applyBorder="1" applyAlignment="1">
      <alignment horizontal="right" wrapText="1"/>
    </xf>
    <xf numFmtId="169" fontId="9" fillId="0" borderId="1" xfId="7" applyNumberFormat="1" applyFont="1" applyBorder="1" applyAlignment="1">
      <alignment horizontal="right"/>
    </xf>
    <xf numFmtId="169" fontId="13" fillId="2" borderId="1" xfId="7" applyNumberFormat="1" applyFont="1" applyFill="1" applyBorder="1" applyAlignment="1">
      <alignment horizontal="right"/>
    </xf>
    <xf numFmtId="169" fontId="13" fillId="0" borderId="1" xfId="7" applyNumberFormat="1" applyFont="1" applyBorder="1" applyAlignment="1">
      <alignment horizontal="right"/>
    </xf>
    <xf numFmtId="169" fontId="15" fillId="0" borderId="1" xfId="7" applyNumberFormat="1" applyFont="1" applyBorder="1" applyAlignment="1">
      <alignment horizontal="right"/>
    </xf>
    <xf numFmtId="169" fontId="13" fillId="4" borderId="1" xfId="7" applyNumberFormat="1" applyFont="1" applyFill="1" applyBorder="1" applyAlignment="1">
      <alignment horizontal="right"/>
    </xf>
    <xf numFmtId="169" fontId="15" fillId="4" borderId="1" xfId="7" applyNumberFormat="1" applyFont="1" applyFill="1" applyBorder="1" applyAlignment="1">
      <alignment horizontal="right"/>
    </xf>
    <xf numFmtId="169" fontId="12" fillId="4" borderId="1" xfId="7" applyNumberFormat="1" applyFont="1" applyFill="1" applyBorder="1" applyAlignment="1">
      <alignment horizontal="right"/>
    </xf>
    <xf numFmtId="169" fontId="17" fillId="4" borderId="1" xfId="7" applyNumberFormat="1" applyFont="1" applyFill="1" applyBorder="1" applyAlignment="1">
      <alignment horizontal="right"/>
    </xf>
    <xf numFmtId="169" fontId="16" fillId="0" borderId="9" xfId="7" applyNumberFormat="1" applyFont="1" applyBorder="1" applyAlignment="1">
      <alignment horizontal="right"/>
    </xf>
    <xf numFmtId="169" fontId="14" fillId="0" borderId="9" xfId="7" applyNumberFormat="1" applyFont="1" applyBorder="1" applyAlignment="1">
      <alignment horizontal="right"/>
    </xf>
    <xf numFmtId="169" fontId="12" fillId="0" borderId="9" xfId="7" applyNumberFormat="1" applyFont="1" applyBorder="1" applyAlignment="1">
      <alignment horizontal="right"/>
    </xf>
    <xf numFmtId="169" fontId="13" fillId="4" borderId="9" xfId="7" applyNumberFormat="1" applyFont="1" applyFill="1" applyBorder="1" applyAlignment="1">
      <alignment horizontal="right"/>
    </xf>
    <xf numFmtId="168" fontId="13" fillId="2" borderId="1" xfId="7" applyNumberFormat="1" applyFont="1" applyFill="1" applyBorder="1" applyAlignment="1">
      <alignment horizontal="right"/>
    </xf>
    <xf numFmtId="168" fontId="13" fillId="2" borderId="9" xfId="7" applyNumberFormat="1" applyFont="1" applyFill="1" applyBorder="1" applyAlignment="1">
      <alignment horizontal="right"/>
    </xf>
    <xf numFmtId="170" fontId="25" fillId="0" borderId="1" xfId="7" applyNumberFormat="1" applyFont="1" applyBorder="1" applyAlignment="1">
      <alignment horizontal="right" wrapText="1"/>
    </xf>
    <xf numFmtId="170" fontId="25" fillId="4" borderId="1" xfId="7" applyNumberFormat="1" applyFont="1" applyFill="1" applyBorder="1" applyAlignment="1">
      <alignment horizontal="right" wrapText="1"/>
    </xf>
    <xf numFmtId="169" fontId="25" fillId="4" borderId="1" xfId="7" applyNumberFormat="1" applyFont="1" applyFill="1" applyBorder="1" applyAlignment="1">
      <alignment horizontal="right" wrapText="1"/>
    </xf>
    <xf numFmtId="169" fontId="25" fillId="0" borderId="1" xfId="7" applyNumberFormat="1" applyFont="1" applyBorder="1" applyAlignment="1">
      <alignment horizontal="right" wrapText="1"/>
    </xf>
    <xf numFmtId="0" fontId="25" fillId="0" borderId="0" xfId="0" applyFont="1" applyBorder="1"/>
    <xf numFmtId="166" fontId="35" fillId="0" borderId="0" xfId="7" applyFont="1" applyBorder="1" applyAlignment="1">
      <alignment horizontal="center" wrapText="1"/>
    </xf>
    <xf numFmtId="166" fontId="22" fillId="2" borderId="0" xfId="7" applyFont="1" applyFill="1" applyBorder="1" applyAlignment="1">
      <alignment horizontal="right" vertical="top" wrapText="1"/>
    </xf>
    <xf numFmtId="166" fontId="22" fillId="0" borderId="0" xfId="7" applyFont="1" applyBorder="1" applyAlignment="1">
      <alignment horizontal="left" wrapText="1"/>
    </xf>
    <xf numFmtId="166" fontId="22" fillId="0" borderId="0" xfId="7" applyFont="1" applyBorder="1" applyAlignment="1">
      <alignment horizontal="left"/>
    </xf>
    <xf numFmtId="166" fontId="4" fillId="0" borderId="0" xfId="7" applyFont="1" applyBorder="1" applyAlignment="1">
      <alignment horizontal="left"/>
    </xf>
    <xf numFmtId="166" fontId="7" fillId="0" borderId="0" xfId="7" applyFont="1" applyBorder="1" applyAlignment="1">
      <alignment horizontal="center"/>
    </xf>
    <xf numFmtId="166" fontId="8" fillId="0" borderId="1" xfId="7" applyFont="1" applyBorder="1" applyAlignment="1">
      <alignment horizontal="center" vertical="center" wrapText="1"/>
    </xf>
    <xf numFmtId="167" fontId="30" fillId="0" borderId="1" xfId="7" applyNumberFormat="1" applyFont="1" applyBorder="1" applyAlignment="1">
      <alignment horizontal="center" wrapText="1"/>
    </xf>
    <xf numFmtId="2" fontId="13" fillId="2" borderId="9" xfId="7" applyNumberFormat="1" applyFont="1" applyFill="1" applyBorder="1" applyAlignment="1">
      <alignment horizontal="right"/>
    </xf>
    <xf numFmtId="2" fontId="13" fillId="2" borderId="9" xfId="0" applyNumberFormat="1" applyFont="1" applyFill="1" applyBorder="1" applyAlignment="1">
      <alignment horizontal="right"/>
    </xf>
  </cellXfs>
  <cellStyles count="8">
    <cellStyle name="Excel Built-in Normal" xfId="7"/>
    <cellStyle name="Heading 1" xfId="2"/>
    <cellStyle name="Heading 3" xfId="1"/>
    <cellStyle name="Result 4" xfId="3"/>
    <cellStyle name="Обычный" xfId="0" builtinId="0"/>
    <cellStyle name="Результат2" xfId="4"/>
    <cellStyle name="Тысячи [0]_Лист1" xfId="5"/>
    <cellStyle name="Тысячи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335</xdr:row>
      <xdr:rowOff>0</xdr:rowOff>
    </xdr:from>
    <xdr:to>
      <xdr:col>8</xdr:col>
      <xdr:colOff>209550</xdr:colOff>
      <xdr:row>345</xdr:row>
      <xdr:rowOff>123825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70750"/>
          <a:ext cx="7762875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2"/>
  <sheetViews>
    <sheetView tabSelected="1" view="pageBreakPreview" topLeftCell="A31" zoomScale="87" zoomScaleNormal="80" zoomScalePageLayoutView="87" workbookViewId="0">
      <selection activeCell="I11" sqref="I11:J11"/>
    </sheetView>
  </sheetViews>
  <sheetFormatPr defaultColWidth="8.5" defaultRowHeight="14.25"/>
  <cols>
    <col min="1" max="1" width="50.75" style="1" customWidth="1"/>
    <col min="2" max="2" width="4.875" style="123" customWidth="1"/>
    <col min="3" max="3" width="4.5" style="2" customWidth="1"/>
    <col min="4" max="4" width="3.125" style="2" customWidth="1"/>
    <col min="5" max="5" width="13.75" style="1" customWidth="1"/>
    <col min="6" max="6" width="4.25" style="1" customWidth="1"/>
    <col min="7" max="7" width="6" style="2" customWidth="1"/>
    <col min="8" max="9" width="11.875" style="2" bestFit="1" customWidth="1"/>
    <col min="10" max="10" width="11.25" style="2" customWidth="1"/>
    <col min="11" max="11" width="0.375" style="3" hidden="1" customWidth="1"/>
    <col min="12" max="1022" width="8.5" style="3"/>
  </cols>
  <sheetData>
    <row r="1" spans="1:10">
      <c r="F1" s="215"/>
      <c r="G1" s="215"/>
      <c r="H1" s="215"/>
      <c r="I1" s="3"/>
      <c r="J1" s="3"/>
    </row>
    <row r="2" spans="1:10" ht="12.75" customHeight="1">
      <c r="A2" s="4"/>
      <c r="C2" s="69"/>
      <c r="D2" s="69"/>
      <c r="E2" s="69"/>
      <c r="F2" s="67"/>
      <c r="G2" s="67"/>
      <c r="H2" s="137"/>
      <c r="I2" s="212" t="s">
        <v>222</v>
      </c>
      <c r="J2" s="212"/>
    </row>
    <row r="3" spans="1:10" ht="104.25" customHeight="1">
      <c r="A3" s="4"/>
      <c r="C3" s="69"/>
      <c r="D3" s="69"/>
      <c r="E3" s="122"/>
      <c r="F3" s="122"/>
      <c r="G3" s="122"/>
      <c r="H3" s="213" t="s">
        <v>223</v>
      </c>
      <c r="I3" s="214"/>
      <c r="J3" s="214"/>
    </row>
    <row r="4" spans="1:10" ht="0.75" customHeight="1">
      <c r="A4" s="4"/>
      <c r="F4" s="67"/>
      <c r="G4" s="67"/>
      <c r="H4" s="67"/>
      <c r="I4" s="67"/>
      <c r="J4" s="67"/>
    </row>
    <row r="5" spans="1:10" ht="54.75" customHeight="1">
      <c r="A5" s="211" t="s">
        <v>202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0" ht="12.75" customHeight="1">
      <c r="A6" s="216"/>
      <c r="B6" s="216"/>
      <c r="C6" s="216"/>
      <c r="D6" s="216"/>
      <c r="E6" s="216"/>
      <c r="F6" s="216"/>
      <c r="G6" s="216"/>
      <c r="H6" s="216"/>
      <c r="I6" s="3"/>
      <c r="J6" s="3"/>
    </row>
    <row r="7" spans="1:10" ht="14.25" customHeight="1">
      <c r="A7" s="5"/>
      <c r="B7" s="124"/>
      <c r="C7" s="70"/>
      <c r="D7" s="70"/>
      <c r="E7" s="71"/>
      <c r="F7" s="71"/>
      <c r="G7" s="71"/>
      <c r="H7" s="6"/>
      <c r="I7" s="6" t="s">
        <v>216</v>
      </c>
      <c r="J7" s="6"/>
    </row>
    <row r="8" spans="1:10" ht="42" customHeight="1">
      <c r="A8" s="217" t="s">
        <v>0</v>
      </c>
      <c r="B8" s="218" t="s">
        <v>1</v>
      </c>
      <c r="C8" s="218"/>
      <c r="D8" s="218"/>
      <c r="E8" s="218"/>
      <c r="F8" s="218"/>
      <c r="G8" s="218"/>
      <c r="H8" s="7"/>
      <c r="I8" s="7"/>
      <c r="J8" s="7"/>
    </row>
    <row r="9" spans="1:10" ht="60.75" customHeight="1">
      <c r="A9" s="217"/>
      <c r="B9" s="80" t="s">
        <v>2</v>
      </c>
      <c r="C9" s="81" t="s">
        <v>3</v>
      </c>
      <c r="D9" s="82" t="s">
        <v>4</v>
      </c>
      <c r="E9" s="82" t="s">
        <v>5</v>
      </c>
      <c r="F9" s="82" t="s">
        <v>6</v>
      </c>
      <c r="G9" s="82" t="s">
        <v>7</v>
      </c>
      <c r="H9" s="8" t="s">
        <v>210</v>
      </c>
      <c r="I9" s="8" t="s">
        <v>214</v>
      </c>
      <c r="J9" s="8" t="s">
        <v>215</v>
      </c>
    </row>
    <row r="10" spans="1:10" s="9" customFormat="1" ht="13.5" customHeight="1">
      <c r="A10" s="79">
        <v>1</v>
      </c>
      <c r="B10" s="72">
        <v>2</v>
      </c>
      <c r="C10" s="73">
        <v>3</v>
      </c>
      <c r="D10" s="73">
        <v>4</v>
      </c>
      <c r="E10" s="73">
        <v>5</v>
      </c>
      <c r="F10" s="73">
        <v>6</v>
      </c>
      <c r="G10" s="74">
        <v>7</v>
      </c>
      <c r="H10" s="74">
        <v>8</v>
      </c>
      <c r="I10" s="74">
        <v>9</v>
      </c>
      <c r="J10" s="74">
        <v>10</v>
      </c>
    </row>
    <row r="11" spans="1:10" s="11" customFormat="1" ht="30.75" customHeight="1">
      <c r="A11" s="10" t="s">
        <v>8</v>
      </c>
      <c r="B11" s="83">
        <v>301</v>
      </c>
      <c r="C11" s="83"/>
      <c r="D11" s="83"/>
      <c r="E11" s="139"/>
      <c r="F11" s="83"/>
      <c r="G11" s="83"/>
      <c r="H11" s="180">
        <f>H12+H116+H158+H187+H263+H315+H326+H169+H177</f>
        <v>2816.4969499999997</v>
      </c>
      <c r="I11" s="220">
        <f>I12+I116+I158+I187+I263+I315+I326+I169</f>
        <v>2650.43</v>
      </c>
      <c r="J11" s="220">
        <f>J12+J116+J158+J187+J263+J315+J326+J169</f>
        <v>2653.83</v>
      </c>
    </row>
    <row r="12" spans="1:10" s="11" customFormat="1" ht="26.25" customHeight="1">
      <c r="A12" s="12" t="s">
        <v>9</v>
      </c>
      <c r="B12" s="83" t="s">
        <v>10</v>
      </c>
      <c r="C12" s="83" t="s">
        <v>11</v>
      </c>
      <c r="D12" s="83"/>
      <c r="E12" s="139"/>
      <c r="F12" s="83"/>
      <c r="G12" s="83"/>
      <c r="H12" s="205">
        <f>H13+H27+H58</f>
        <v>1959.58395</v>
      </c>
      <c r="I12" s="219">
        <f>I13+I27+I58</f>
        <v>1958.53</v>
      </c>
      <c r="J12" s="219">
        <f>J13+J27+J58</f>
        <v>1958.53</v>
      </c>
    </row>
    <row r="13" spans="1:10" ht="19.5" customHeight="1">
      <c r="A13" s="12" t="s">
        <v>12</v>
      </c>
      <c r="B13" s="83" t="s">
        <v>10</v>
      </c>
      <c r="C13" s="84" t="s">
        <v>11</v>
      </c>
      <c r="D13" s="84" t="s">
        <v>13</v>
      </c>
      <c r="E13" s="140"/>
      <c r="F13" s="84"/>
      <c r="G13" s="84"/>
      <c r="H13" s="193">
        <f t="shared" ref="H13:J17" si="0">H14</f>
        <v>729.90000000000009</v>
      </c>
      <c r="I13" s="193">
        <f t="shared" si="0"/>
        <v>729.90000000000009</v>
      </c>
      <c r="J13" s="193">
        <f t="shared" si="0"/>
        <v>729.90000000000009</v>
      </c>
    </row>
    <row r="14" spans="1:10" ht="33.75" customHeight="1">
      <c r="A14" s="13" t="s">
        <v>14</v>
      </c>
      <c r="B14" s="119" t="s">
        <v>10</v>
      </c>
      <c r="C14" s="85" t="s">
        <v>11</v>
      </c>
      <c r="D14" s="85" t="s">
        <v>13</v>
      </c>
      <c r="E14" s="106" t="s">
        <v>182</v>
      </c>
      <c r="F14" s="85"/>
      <c r="G14" s="85"/>
      <c r="H14" s="183">
        <f t="shared" si="0"/>
        <v>729.90000000000009</v>
      </c>
      <c r="I14" s="183">
        <f t="shared" si="0"/>
        <v>729.90000000000009</v>
      </c>
      <c r="J14" s="183">
        <f t="shared" si="0"/>
        <v>729.90000000000009</v>
      </c>
    </row>
    <row r="15" spans="1:10" ht="22.5" customHeight="1">
      <c r="A15" s="14" t="s">
        <v>15</v>
      </c>
      <c r="B15" s="119" t="s">
        <v>10</v>
      </c>
      <c r="C15" s="86" t="s">
        <v>11</v>
      </c>
      <c r="D15" s="86" t="s">
        <v>13</v>
      </c>
      <c r="E15" s="106" t="s">
        <v>183</v>
      </c>
      <c r="F15" s="85"/>
      <c r="G15" s="85"/>
      <c r="H15" s="183">
        <f t="shared" si="0"/>
        <v>729.90000000000009</v>
      </c>
      <c r="I15" s="183">
        <f t="shared" si="0"/>
        <v>729.90000000000009</v>
      </c>
      <c r="J15" s="183">
        <f t="shared" si="0"/>
        <v>729.90000000000009</v>
      </c>
    </row>
    <row r="16" spans="1:10" ht="19.5" customHeight="1">
      <c r="A16" s="14" t="s">
        <v>16</v>
      </c>
      <c r="B16" s="119" t="s">
        <v>10</v>
      </c>
      <c r="C16" s="86" t="s">
        <v>11</v>
      </c>
      <c r="D16" s="86" t="s">
        <v>13</v>
      </c>
      <c r="E16" s="104" t="s">
        <v>184</v>
      </c>
      <c r="F16" s="86"/>
      <c r="G16" s="86"/>
      <c r="H16" s="183">
        <f t="shared" si="0"/>
        <v>729.90000000000009</v>
      </c>
      <c r="I16" s="183">
        <f t="shared" si="0"/>
        <v>729.90000000000009</v>
      </c>
      <c r="J16" s="183">
        <f t="shared" si="0"/>
        <v>729.90000000000009</v>
      </c>
    </row>
    <row r="17" spans="1:10" ht="79.5" customHeight="1">
      <c r="A17" s="15" t="s">
        <v>17</v>
      </c>
      <c r="B17" s="125" t="s">
        <v>10</v>
      </c>
      <c r="C17" s="87" t="s">
        <v>11</v>
      </c>
      <c r="D17" s="87" t="s">
        <v>13</v>
      </c>
      <c r="E17" s="104" t="s">
        <v>184</v>
      </c>
      <c r="F17" s="87" t="s">
        <v>18</v>
      </c>
      <c r="G17" s="87"/>
      <c r="H17" s="183">
        <f t="shared" si="0"/>
        <v>729.90000000000009</v>
      </c>
      <c r="I17" s="183">
        <f t="shared" si="0"/>
        <v>729.90000000000009</v>
      </c>
      <c r="J17" s="183">
        <f t="shared" si="0"/>
        <v>729.90000000000009</v>
      </c>
    </row>
    <row r="18" spans="1:10" ht="39" customHeight="1">
      <c r="A18" s="15" t="s">
        <v>19</v>
      </c>
      <c r="B18" s="125" t="s">
        <v>10</v>
      </c>
      <c r="C18" s="87" t="s">
        <v>11</v>
      </c>
      <c r="D18" s="87" t="s">
        <v>13</v>
      </c>
      <c r="E18" s="104" t="s">
        <v>184</v>
      </c>
      <c r="F18" s="87" t="s">
        <v>20</v>
      </c>
      <c r="G18" s="87"/>
      <c r="H18" s="183">
        <f>H22+H26</f>
        <v>729.90000000000009</v>
      </c>
      <c r="I18" s="183">
        <f>I22+I26</f>
        <v>729.90000000000009</v>
      </c>
      <c r="J18" s="183">
        <f>J22+J26</f>
        <v>729.90000000000009</v>
      </c>
    </row>
    <row r="19" spans="1:10" ht="34.5" customHeight="1">
      <c r="A19" s="15" t="s">
        <v>21</v>
      </c>
      <c r="B19" s="125" t="s">
        <v>10</v>
      </c>
      <c r="C19" s="87" t="s">
        <v>11</v>
      </c>
      <c r="D19" s="87" t="s">
        <v>13</v>
      </c>
      <c r="E19" s="104" t="s">
        <v>184</v>
      </c>
      <c r="F19" s="87" t="s">
        <v>22</v>
      </c>
      <c r="G19" s="87"/>
      <c r="H19" s="183">
        <f t="shared" ref="H19:J21" si="1">H20</f>
        <v>560.6</v>
      </c>
      <c r="I19" s="183">
        <f t="shared" si="1"/>
        <v>560.6</v>
      </c>
      <c r="J19" s="183">
        <f t="shared" si="1"/>
        <v>560.6</v>
      </c>
    </row>
    <row r="20" spans="1:10" ht="26.25" customHeight="1">
      <c r="A20" s="16" t="s">
        <v>23</v>
      </c>
      <c r="B20" s="119" t="s">
        <v>10</v>
      </c>
      <c r="C20" s="86" t="s">
        <v>11</v>
      </c>
      <c r="D20" s="86" t="s">
        <v>13</v>
      </c>
      <c r="E20" s="104" t="s">
        <v>184</v>
      </c>
      <c r="F20" s="86" t="s">
        <v>22</v>
      </c>
      <c r="G20" s="86" t="s">
        <v>24</v>
      </c>
      <c r="H20" s="183">
        <f t="shared" si="1"/>
        <v>560.6</v>
      </c>
      <c r="I20" s="183">
        <f t="shared" si="1"/>
        <v>560.6</v>
      </c>
      <c r="J20" s="183">
        <f t="shared" si="1"/>
        <v>560.6</v>
      </c>
    </row>
    <row r="21" spans="1:10" ht="19.5" customHeight="1">
      <c r="A21" s="17" t="s">
        <v>25</v>
      </c>
      <c r="B21" s="119" t="s">
        <v>10</v>
      </c>
      <c r="C21" s="86" t="s">
        <v>11</v>
      </c>
      <c r="D21" s="86" t="s">
        <v>13</v>
      </c>
      <c r="E21" s="104" t="s">
        <v>184</v>
      </c>
      <c r="F21" s="86" t="s">
        <v>22</v>
      </c>
      <c r="G21" s="86" t="s">
        <v>26</v>
      </c>
      <c r="H21" s="183">
        <f t="shared" si="1"/>
        <v>560.6</v>
      </c>
      <c r="I21" s="183">
        <f t="shared" si="1"/>
        <v>560.6</v>
      </c>
      <c r="J21" s="183">
        <f t="shared" si="1"/>
        <v>560.6</v>
      </c>
    </row>
    <row r="22" spans="1:10" ht="15.75" customHeight="1">
      <c r="A22" s="18" t="s">
        <v>27</v>
      </c>
      <c r="B22" s="126" t="s">
        <v>10</v>
      </c>
      <c r="C22" s="86" t="s">
        <v>11</v>
      </c>
      <c r="D22" s="86" t="s">
        <v>13</v>
      </c>
      <c r="E22" s="104" t="s">
        <v>184</v>
      </c>
      <c r="F22" s="86" t="s">
        <v>22</v>
      </c>
      <c r="G22" s="86" t="s">
        <v>28</v>
      </c>
      <c r="H22" s="183">
        <v>560.6</v>
      </c>
      <c r="I22" s="183">
        <v>560.6</v>
      </c>
      <c r="J22" s="183">
        <v>560.6</v>
      </c>
    </row>
    <row r="23" spans="1:10" ht="61.5" customHeight="1">
      <c r="A23" s="19" t="s">
        <v>29</v>
      </c>
      <c r="B23" s="126" t="s">
        <v>10</v>
      </c>
      <c r="C23" s="86" t="s">
        <v>11</v>
      </c>
      <c r="D23" s="86" t="s">
        <v>13</v>
      </c>
      <c r="E23" s="104" t="s">
        <v>184</v>
      </c>
      <c r="F23" s="86" t="s">
        <v>30</v>
      </c>
      <c r="G23" s="86"/>
      <c r="H23" s="183">
        <f t="shared" ref="H23:J25" si="2">H24</f>
        <v>169.3</v>
      </c>
      <c r="I23" s="183">
        <f t="shared" si="2"/>
        <v>169.3</v>
      </c>
      <c r="J23" s="183">
        <f t="shared" si="2"/>
        <v>169.3</v>
      </c>
    </row>
    <row r="24" spans="1:10" ht="15.75" customHeight="1">
      <c r="A24" s="20" t="s">
        <v>23</v>
      </c>
      <c r="B24" s="126" t="s">
        <v>10</v>
      </c>
      <c r="C24" s="86" t="s">
        <v>11</v>
      </c>
      <c r="D24" s="86" t="s">
        <v>13</v>
      </c>
      <c r="E24" s="104" t="s">
        <v>184</v>
      </c>
      <c r="F24" s="86" t="s">
        <v>30</v>
      </c>
      <c r="G24" s="86" t="s">
        <v>24</v>
      </c>
      <c r="H24" s="183">
        <f t="shared" si="2"/>
        <v>169.3</v>
      </c>
      <c r="I24" s="183">
        <f t="shared" si="2"/>
        <v>169.3</v>
      </c>
      <c r="J24" s="183">
        <f t="shared" si="2"/>
        <v>169.3</v>
      </c>
    </row>
    <row r="25" spans="1:10" ht="19.5" customHeight="1">
      <c r="A25" s="17" t="s">
        <v>25</v>
      </c>
      <c r="B25" s="126" t="s">
        <v>10</v>
      </c>
      <c r="C25" s="86" t="s">
        <v>11</v>
      </c>
      <c r="D25" s="86" t="s">
        <v>13</v>
      </c>
      <c r="E25" s="104" t="s">
        <v>184</v>
      </c>
      <c r="F25" s="86" t="s">
        <v>30</v>
      </c>
      <c r="G25" s="86" t="s">
        <v>26</v>
      </c>
      <c r="H25" s="183">
        <f t="shared" si="2"/>
        <v>169.3</v>
      </c>
      <c r="I25" s="183">
        <f t="shared" si="2"/>
        <v>169.3</v>
      </c>
      <c r="J25" s="183">
        <f t="shared" si="2"/>
        <v>169.3</v>
      </c>
    </row>
    <row r="26" spans="1:10" ht="18.75" customHeight="1">
      <c r="A26" s="20" t="s">
        <v>31</v>
      </c>
      <c r="B26" s="126" t="s">
        <v>10</v>
      </c>
      <c r="C26" s="86" t="s">
        <v>11</v>
      </c>
      <c r="D26" s="86" t="s">
        <v>13</v>
      </c>
      <c r="E26" s="104" t="s">
        <v>184</v>
      </c>
      <c r="F26" s="86" t="s">
        <v>30</v>
      </c>
      <c r="G26" s="86" t="s">
        <v>32</v>
      </c>
      <c r="H26" s="183">
        <v>169.3</v>
      </c>
      <c r="I26" s="183">
        <v>169.3</v>
      </c>
      <c r="J26" s="183">
        <v>169.3</v>
      </c>
    </row>
    <row r="27" spans="1:10" ht="65.25" customHeight="1">
      <c r="A27" s="12" t="s">
        <v>33</v>
      </c>
      <c r="B27" s="83" t="s">
        <v>10</v>
      </c>
      <c r="C27" s="84" t="s">
        <v>11</v>
      </c>
      <c r="D27" s="84" t="s">
        <v>34</v>
      </c>
      <c r="E27" s="140"/>
      <c r="F27" s="84"/>
      <c r="G27" s="84"/>
      <c r="H27" s="204">
        <f t="shared" ref="H27:J29" si="3">H28</f>
        <v>1219.6839499999999</v>
      </c>
      <c r="I27" s="153">
        <f t="shared" si="3"/>
        <v>1218.6299999999999</v>
      </c>
      <c r="J27" s="153">
        <f t="shared" si="3"/>
        <v>1218.6299999999999</v>
      </c>
    </row>
    <row r="28" spans="1:10" ht="30" customHeight="1">
      <c r="A28" s="13" t="s">
        <v>14</v>
      </c>
      <c r="B28" s="119" t="s">
        <v>10</v>
      </c>
      <c r="C28" s="85" t="s">
        <v>11</v>
      </c>
      <c r="D28" s="85" t="s">
        <v>34</v>
      </c>
      <c r="E28" s="106" t="s">
        <v>165</v>
      </c>
      <c r="F28" s="85"/>
      <c r="G28" s="85"/>
      <c r="H28" s="182">
        <f t="shared" si="3"/>
        <v>1219.6839499999999</v>
      </c>
      <c r="I28" s="154">
        <f t="shared" si="3"/>
        <v>1218.6299999999999</v>
      </c>
      <c r="J28" s="154">
        <f t="shared" si="3"/>
        <v>1218.6299999999999</v>
      </c>
    </row>
    <row r="29" spans="1:10" ht="26.25" customHeight="1">
      <c r="A29" s="14" t="s">
        <v>15</v>
      </c>
      <c r="B29" s="119" t="s">
        <v>10</v>
      </c>
      <c r="C29" s="86" t="s">
        <v>11</v>
      </c>
      <c r="D29" s="86" t="s">
        <v>34</v>
      </c>
      <c r="E29" s="104" t="s">
        <v>183</v>
      </c>
      <c r="F29" s="86"/>
      <c r="G29" s="86"/>
      <c r="H29" s="182">
        <f t="shared" si="3"/>
        <v>1219.6839499999999</v>
      </c>
      <c r="I29" s="154">
        <f t="shared" si="3"/>
        <v>1218.6299999999999</v>
      </c>
      <c r="J29" s="154">
        <f t="shared" si="3"/>
        <v>1218.6299999999999</v>
      </c>
    </row>
    <row r="30" spans="1:10" ht="24" customHeight="1">
      <c r="A30" s="14" t="s">
        <v>36</v>
      </c>
      <c r="B30" s="119" t="s">
        <v>10</v>
      </c>
      <c r="C30" s="86" t="s">
        <v>11</v>
      </c>
      <c r="D30" s="86" t="s">
        <v>34</v>
      </c>
      <c r="E30" s="104" t="s">
        <v>185</v>
      </c>
      <c r="F30" s="86"/>
      <c r="G30" s="86"/>
      <c r="H30" s="182">
        <f>H31+H41+H50</f>
        <v>1219.6839499999999</v>
      </c>
      <c r="I30" s="154">
        <f>I31+I41+I50</f>
        <v>1218.6299999999999</v>
      </c>
      <c r="J30" s="154">
        <f>J31+J41+J50</f>
        <v>1218.6299999999999</v>
      </c>
    </row>
    <row r="31" spans="1:10" ht="84" customHeight="1">
      <c r="A31" s="15" t="s">
        <v>17</v>
      </c>
      <c r="B31" s="125" t="s">
        <v>10</v>
      </c>
      <c r="C31" s="87" t="s">
        <v>11</v>
      </c>
      <c r="D31" s="86" t="s">
        <v>34</v>
      </c>
      <c r="E31" s="104" t="s">
        <v>185</v>
      </c>
      <c r="F31" s="87" t="s">
        <v>18</v>
      </c>
      <c r="G31" s="86"/>
      <c r="H31" s="183">
        <f>H32</f>
        <v>1115.5999999999999</v>
      </c>
      <c r="I31" s="183">
        <f>I32</f>
        <v>1115.5999999999999</v>
      </c>
      <c r="J31" s="183">
        <f>J32</f>
        <v>1115.5999999999999</v>
      </c>
    </row>
    <row r="32" spans="1:10" ht="36" customHeight="1">
      <c r="A32" s="15" t="s">
        <v>19</v>
      </c>
      <c r="B32" s="125" t="s">
        <v>10</v>
      </c>
      <c r="C32" s="87" t="s">
        <v>11</v>
      </c>
      <c r="D32" s="86" t="s">
        <v>34</v>
      </c>
      <c r="E32" s="104" t="s">
        <v>185</v>
      </c>
      <c r="F32" s="87" t="s">
        <v>20</v>
      </c>
      <c r="G32" s="87"/>
      <c r="H32" s="183">
        <f>H33+H37</f>
        <v>1115.5999999999999</v>
      </c>
      <c r="I32" s="183">
        <f>I33+I37</f>
        <v>1115.5999999999999</v>
      </c>
      <c r="J32" s="183">
        <f>J33+J37</f>
        <v>1115.5999999999999</v>
      </c>
    </row>
    <row r="33" spans="1:10" ht="36" customHeight="1">
      <c r="A33" s="15" t="s">
        <v>21</v>
      </c>
      <c r="B33" s="125" t="s">
        <v>10</v>
      </c>
      <c r="C33" s="87" t="s">
        <v>11</v>
      </c>
      <c r="D33" s="86" t="s">
        <v>34</v>
      </c>
      <c r="E33" s="104" t="s">
        <v>185</v>
      </c>
      <c r="F33" s="87" t="s">
        <v>22</v>
      </c>
      <c r="G33" s="87"/>
      <c r="H33" s="183">
        <f t="shared" ref="H33:J35" si="4">H34</f>
        <v>856.8</v>
      </c>
      <c r="I33" s="183">
        <f t="shared" si="4"/>
        <v>856.8</v>
      </c>
      <c r="J33" s="183">
        <f t="shared" si="4"/>
        <v>856.8</v>
      </c>
    </row>
    <row r="34" spans="1:10" ht="25.5" customHeight="1">
      <c r="A34" s="16" t="s">
        <v>23</v>
      </c>
      <c r="B34" s="125" t="s">
        <v>10</v>
      </c>
      <c r="C34" s="87" t="s">
        <v>11</v>
      </c>
      <c r="D34" s="86" t="s">
        <v>34</v>
      </c>
      <c r="E34" s="104" t="s">
        <v>185</v>
      </c>
      <c r="F34" s="87" t="s">
        <v>20</v>
      </c>
      <c r="G34" s="87" t="s">
        <v>24</v>
      </c>
      <c r="H34" s="183">
        <f t="shared" si="4"/>
        <v>856.8</v>
      </c>
      <c r="I34" s="183">
        <f t="shared" si="4"/>
        <v>856.8</v>
      </c>
      <c r="J34" s="183">
        <f t="shared" si="4"/>
        <v>856.8</v>
      </c>
    </row>
    <row r="35" spans="1:10" ht="19.5" customHeight="1">
      <c r="A35" s="17" t="s">
        <v>25</v>
      </c>
      <c r="B35" s="119" t="s">
        <v>10</v>
      </c>
      <c r="C35" s="86" t="s">
        <v>11</v>
      </c>
      <c r="D35" s="86" t="s">
        <v>34</v>
      </c>
      <c r="E35" s="104" t="s">
        <v>185</v>
      </c>
      <c r="F35" s="86" t="s">
        <v>20</v>
      </c>
      <c r="G35" s="86" t="s">
        <v>26</v>
      </c>
      <c r="H35" s="183">
        <f t="shared" si="4"/>
        <v>856.8</v>
      </c>
      <c r="I35" s="183">
        <f t="shared" si="4"/>
        <v>856.8</v>
      </c>
      <c r="J35" s="183">
        <f t="shared" si="4"/>
        <v>856.8</v>
      </c>
    </row>
    <row r="36" spans="1:10" ht="19.5" customHeight="1">
      <c r="A36" s="14" t="s">
        <v>27</v>
      </c>
      <c r="B36" s="119" t="s">
        <v>10</v>
      </c>
      <c r="C36" s="86" t="s">
        <v>11</v>
      </c>
      <c r="D36" s="86" t="s">
        <v>34</v>
      </c>
      <c r="E36" s="104" t="s">
        <v>185</v>
      </c>
      <c r="F36" s="86" t="s">
        <v>22</v>
      </c>
      <c r="G36" s="86" t="s">
        <v>28</v>
      </c>
      <c r="H36" s="183">
        <v>856.8</v>
      </c>
      <c r="I36" s="183">
        <v>856.8</v>
      </c>
      <c r="J36" s="183">
        <v>856.8</v>
      </c>
    </row>
    <row r="37" spans="1:10" ht="56.25" customHeight="1">
      <c r="A37" s="19" t="s">
        <v>29</v>
      </c>
      <c r="B37" s="126" t="s">
        <v>10</v>
      </c>
      <c r="C37" s="86" t="s">
        <v>11</v>
      </c>
      <c r="D37" s="86" t="s">
        <v>34</v>
      </c>
      <c r="E37" s="104" t="s">
        <v>185</v>
      </c>
      <c r="F37" s="86" t="s">
        <v>30</v>
      </c>
      <c r="G37" s="86"/>
      <c r="H37" s="183">
        <f t="shared" ref="H37:J39" si="5">H38</f>
        <v>258.8</v>
      </c>
      <c r="I37" s="183">
        <f t="shared" si="5"/>
        <v>258.8</v>
      </c>
      <c r="J37" s="183">
        <f t="shared" si="5"/>
        <v>258.8</v>
      </c>
    </row>
    <row r="38" spans="1:10" ht="19.5" customHeight="1">
      <c r="A38" s="20" t="s">
        <v>23</v>
      </c>
      <c r="B38" s="126" t="s">
        <v>10</v>
      </c>
      <c r="C38" s="86" t="s">
        <v>11</v>
      </c>
      <c r="D38" s="86" t="s">
        <v>34</v>
      </c>
      <c r="E38" s="104" t="s">
        <v>185</v>
      </c>
      <c r="F38" s="86" t="s">
        <v>30</v>
      </c>
      <c r="G38" s="86" t="s">
        <v>24</v>
      </c>
      <c r="H38" s="183">
        <f t="shared" si="5"/>
        <v>258.8</v>
      </c>
      <c r="I38" s="183">
        <f t="shared" si="5"/>
        <v>258.8</v>
      </c>
      <c r="J38" s="183">
        <f t="shared" si="5"/>
        <v>258.8</v>
      </c>
    </row>
    <row r="39" spans="1:10" ht="19.5" customHeight="1">
      <c r="A39" s="17" t="s">
        <v>25</v>
      </c>
      <c r="B39" s="126" t="s">
        <v>10</v>
      </c>
      <c r="C39" s="86" t="s">
        <v>11</v>
      </c>
      <c r="D39" s="86" t="s">
        <v>34</v>
      </c>
      <c r="E39" s="104" t="s">
        <v>185</v>
      </c>
      <c r="F39" s="86" t="s">
        <v>30</v>
      </c>
      <c r="G39" s="86" t="s">
        <v>26</v>
      </c>
      <c r="H39" s="183">
        <f t="shared" si="5"/>
        <v>258.8</v>
      </c>
      <c r="I39" s="183">
        <f t="shared" si="5"/>
        <v>258.8</v>
      </c>
      <c r="J39" s="183">
        <f t="shared" si="5"/>
        <v>258.8</v>
      </c>
    </row>
    <row r="40" spans="1:10" ht="23.25" customHeight="1">
      <c r="A40" s="20" t="s">
        <v>31</v>
      </c>
      <c r="B40" s="126" t="s">
        <v>10</v>
      </c>
      <c r="C40" s="86" t="s">
        <v>11</v>
      </c>
      <c r="D40" s="86" t="s">
        <v>34</v>
      </c>
      <c r="E40" s="104" t="s">
        <v>185</v>
      </c>
      <c r="F40" s="86" t="s">
        <v>30</v>
      </c>
      <c r="G40" s="86" t="s">
        <v>32</v>
      </c>
      <c r="H40" s="183">
        <v>258.8</v>
      </c>
      <c r="I40" s="183">
        <v>258.8</v>
      </c>
      <c r="J40" s="183">
        <v>258.8</v>
      </c>
    </row>
    <row r="41" spans="1:10" ht="36.75" customHeight="1">
      <c r="A41" s="21" t="s">
        <v>37</v>
      </c>
      <c r="B41" s="126" t="s">
        <v>10</v>
      </c>
      <c r="C41" s="86" t="s">
        <v>11</v>
      </c>
      <c r="D41" s="86" t="s">
        <v>34</v>
      </c>
      <c r="E41" s="104" t="s">
        <v>185</v>
      </c>
      <c r="F41" s="86" t="s">
        <v>24</v>
      </c>
      <c r="G41" s="86"/>
      <c r="H41" s="182">
        <f t="shared" ref="H41:J42" si="6">H42</f>
        <v>102.08395</v>
      </c>
      <c r="I41" s="154">
        <f t="shared" si="6"/>
        <v>101.03</v>
      </c>
      <c r="J41" s="154">
        <f t="shared" si="6"/>
        <v>101.03</v>
      </c>
    </row>
    <row r="42" spans="1:10" ht="36.75" customHeight="1">
      <c r="A42" s="22" t="s">
        <v>38</v>
      </c>
      <c r="B42" s="126" t="s">
        <v>10</v>
      </c>
      <c r="C42" s="86" t="s">
        <v>11</v>
      </c>
      <c r="D42" s="86" t="s">
        <v>34</v>
      </c>
      <c r="E42" s="104" t="s">
        <v>185</v>
      </c>
      <c r="F42" s="86" t="s">
        <v>39</v>
      </c>
      <c r="G42" s="86"/>
      <c r="H42" s="182">
        <f t="shared" si="6"/>
        <v>102.08395</v>
      </c>
      <c r="I42" s="154">
        <f t="shared" si="6"/>
        <v>101.03</v>
      </c>
      <c r="J42" s="154">
        <f t="shared" si="6"/>
        <v>101.03</v>
      </c>
    </row>
    <row r="43" spans="1:10" ht="16.5" customHeight="1">
      <c r="A43" s="14" t="s">
        <v>40</v>
      </c>
      <c r="B43" s="126" t="s">
        <v>10</v>
      </c>
      <c r="C43" s="86" t="s">
        <v>11</v>
      </c>
      <c r="D43" s="86" t="s">
        <v>34</v>
      </c>
      <c r="E43" s="104" t="s">
        <v>185</v>
      </c>
      <c r="F43" s="86" t="s">
        <v>41</v>
      </c>
      <c r="G43" s="86"/>
      <c r="H43" s="182">
        <f>H44+H47</f>
        <v>102.08395</v>
      </c>
      <c r="I43" s="154">
        <f>I44+I47</f>
        <v>101.03</v>
      </c>
      <c r="J43" s="154">
        <f>J44+J47</f>
        <v>101.03</v>
      </c>
    </row>
    <row r="44" spans="1:10" ht="16.5" customHeight="1">
      <c r="A44" s="15" t="s">
        <v>23</v>
      </c>
      <c r="B44" s="126" t="s">
        <v>10</v>
      </c>
      <c r="C44" s="86" t="s">
        <v>11</v>
      </c>
      <c r="D44" s="86" t="s">
        <v>34</v>
      </c>
      <c r="E44" s="104" t="s">
        <v>185</v>
      </c>
      <c r="F44" s="86" t="s">
        <v>41</v>
      </c>
      <c r="G44" s="86" t="s">
        <v>24</v>
      </c>
      <c r="H44" s="183">
        <f>H46</f>
        <v>31</v>
      </c>
      <c r="I44" s="183">
        <f>I46</f>
        <v>31</v>
      </c>
      <c r="J44" s="183">
        <f>J46</f>
        <v>31</v>
      </c>
    </row>
    <row r="45" spans="1:10" ht="16.5" customHeight="1">
      <c r="A45" s="16" t="s">
        <v>42</v>
      </c>
      <c r="B45" s="119" t="s">
        <v>10</v>
      </c>
      <c r="C45" s="86" t="s">
        <v>11</v>
      </c>
      <c r="D45" s="86" t="s">
        <v>34</v>
      </c>
      <c r="E45" s="104" t="s">
        <v>185</v>
      </c>
      <c r="F45" s="86" t="s">
        <v>41</v>
      </c>
      <c r="G45" s="86" t="s">
        <v>43</v>
      </c>
      <c r="H45" s="183">
        <f>H46</f>
        <v>31</v>
      </c>
      <c r="I45" s="183">
        <f>I46</f>
        <v>31</v>
      </c>
      <c r="J45" s="183">
        <f>J46</f>
        <v>31</v>
      </c>
    </row>
    <row r="46" spans="1:10" ht="16.5" customHeight="1">
      <c r="A46" s="15" t="s">
        <v>44</v>
      </c>
      <c r="B46" s="119" t="s">
        <v>10</v>
      </c>
      <c r="C46" s="86" t="s">
        <v>11</v>
      </c>
      <c r="D46" s="86" t="s">
        <v>34</v>
      </c>
      <c r="E46" s="104" t="s">
        <v>185</v>
      </c>
      <c r="F46" s="86" t="s">
        <v>41</v>
      </c>
      <c r="G46" s="86" t="s">
        <v>45</v>
      </c>
      <c r="H46" s="183">
        <v>31</v>
      </c>
      <c r="I46" s="183">
        <v>31</v>
      </c>
      <c r="J46" s="183">
        <v>31</v>
      </c>
    </row>
    <row r="47" spans="1:10" ht="24" customHeight="1">
      <c r="A47" s="16" t="s">
        <v>46</v>
      </c>
      <c r="B47" s="119" t="s">
        <v>10</v>
      </c>
      <c r="C47" s="86" t="s">
        <v>11</v>
      </c>
      <c r="D47" s="86" t="s">
        <v>34</v>
      </c>
      <c r="E47" s="104" t="s">
        <v>185</v>
      </c>
      <c r="F47" s="86" t="s">
        <v>41</v>
      </c>
      <c r="G47" s="86" t="s">
        <v>47</v>
      </c>
      <c r="H47" s="181">
        <f t="shared" ref="H47:J48" si="7">H48</f>
        <v>71.083950000000002</v>
      </c>
      <c r="I47" s="156">
        <f t="shared" si="7"/>
        <v>70.03</v>
      </c>
      <c r="J47" s="156">
        <f t="shared" si="7"/>
        <v>70.03</v>
      </c>
    </row>
    <row r="48" spans="1:10" ht="16.5" customHeight="1">
      <c r="A48" s="23" t="s">
        <v>48</v>
      </c>
      <c r="B48" s="119" t="s">
        <v>10</v>
      </c>
      <c r="C48" s="86" t="s">
        <v>11</v>
      </c>
      <c r="D48" s="86" t="s">
        <v>34</v>
      </c>
      <c r="E48" s="104" t="s">
        <v>185</v>
      </c>
      <c r="F48" s="86" t="s">
        <v>41</v>
      </c>
      <c r="G48" s="86" t="s">
        <v>49</v>
      </c>
      <c r="H48" s="181">
        <f t="shared" si="7"/>
        <v>71.083950000000002</v>
      </c>
      <c r="I48" s="156">
        <f t="shared" si="7"/>
        <v>70.03</v>
      </c>
      <c r="J48" s="156">
        <f t="shared" si="7"/>
        <v>70.03</v>
      </c>
    </row>
    <row r="49" spans="1:10" ht="16.5" customHeight="1">
      <c r="A49" s="24" t="s">
        <v>50</v>
      </c>
      <c r="B49" s="119" t="s">
        <v>10</v>
      </c>
      <c r="C49" s="86" t="s">
        <v>11</v>
      </c>
      <c r="D49" s="86" t="s">
        <v>34</v>
      </c>
      <c r="E49" s="104" t="s">
        <v>185</v>
      </c>
      <c r="F49" s="86" t="s">
        <v>41</v>
      </c>
      <c r="G49" s="86" t="s">
        <v>51</v>
      </c>
      <c r="H49" s="181">
        <f>0.96695+70.117</f>
        <v>71.083950000000002</v>
      </c>
      <c r="I49" s="156">
        <f>70.03</f>
        <v>70.03</v>
      </c>
      <c r="J49" s="156">
        <v>70.03</v>
      </c>
    </row>
    <row r="50" spans="1:10" ht="19.5" customHeight="1">
      <c r="A50" s="20" t="s">
        <v>52</v>
      </c>
      <c r="B50" s="126" t="s">
        <v>10</v>
      </c>
      <c r="C50" s="86" t="s">
        <v>11</v>
      </c>
      <c r="D50" s="86" t="s">
        <v>34</v>
      </c>
      <c r="E50" s="104" t="s">
        <v>185</v>
      </c>
      <c r="F50" s="86" t="s">
        <v>53</v>
      </c>
      <c r="G50" s="86"/>
      <c r="H50" s="184">
        <f>H51</f>
        <v>2</v>
      </c>
      <c r="I50" s="184">
        <f>I51</f>
        <v>2</v>
      </c>
      <c r="J50" s="184">
        <f>J51</f>
        <v>2</v>
      </c>
    </row>
    <row r="51" spans="1:10" ht="20.25" customHeight="1">
      <c r="A51" s="20" t="s">
        <v>54</v>
      </c>
      <c r="B51" s="126" t="s">
        <v>10</v>
      </c>
      <c r="C51" s="86" t="s">
        <v>11</v>
      </c>
      <c r="D51" s="86" t="s">
        <v>34</v>
      </c>
      <c r="E51" s="104" t="s">
        <v>185</v>
      </c>
      <c r="F51" s="86" t="s">
        <v>55</v>
      </c>
      <c r="G51" s="86"/>
      <c r="H51" s="185">
        <f>H52+H55</f>
        <v>2</v>
      </c>
      <c r="I51" s="185">
        <f>I52+I55</f>
        <v>2</v>
      </c>
      <c r="J51" s="185">
        <f>J52+J55</f>
        <v>2</v>
      </c>
    </row>
    <row r="52" spans="1:10" ht="34.5" customHeight="1">
      <c r="A52" s="21" t="s">
        <v>56</v>
      </c>
      <c r="B52" s="125" t="s">
        <v>10</v>
      </c>
      <c r="C52" s="87" t="s">
        <v>11</v>
      </c>
      <c r="D52" s="87" t="s">
        <v>34</v>
      </c>
      <c r="E52" s="104" t="s">
        <v>185</v>
      </c>
      <c r="F52" s="87" t="s">
        <v>57</v>
      </c>
      <c r="G52" s="86"/>
      <c r="H52" s="185">
        <f t="shared" ref="H52:J53" si="8">H53</f>
        <v>0.1</v>
      </c>
      <c r="I52" s="185">
        <f t="shared" si="8"/>
        <v>0.1</v>
      </c>
      <c r="J52" s="185">
        <f t="shared" si="8"/>
        <v>0.1</v>
      </c>
    </row>
    <row r="53" spans="1:10" ht="16.5" customHeight="1">
      <c r="A53" s="24" t="s">
        <v>58</v>
      </c>
      <c r="B53" s="127" t="s">
        <v>10</v>
      </c>
      <c r="C53" s="87" t="s">
        <v>11</v>
      </c>
      <c r="D53" s="87" t="s">
        <v>34</v>
      </c>
      <c r="E53" s="104" t="s">
        <v>185</v>
      </c>
      <c r="F53" s="87" t="s">
        <v>57</v>
      </c>
      <c r="G53" s="87" t="s">
        <v>59</v>
      </c>
      <c r="H53" s="185">
        <f t="shared" si="8"/>
        <v>0.1</v>
      </c>
      <c r="I53" s="185">
        <f t="shared" si="8"/>
        <v>0.1</v>
      </c>
      <c r="J53" s="185">
        <f t="shared" si="8"/>
        <v>0.1</v>
      </c>
    </row>
    <row r="54" spans="1:10" ht="16.5" customHeight="1">
      <c r="A54" s="24" t="s">
        <v>60</v>
      </c>
      <c r="B54" s="127" t="s">
        <v>10</v>
      </c>
      <c r="C54" s="87" t="s">
        <v>11</v>
      </c>
      <c r="D54" s="87" t="s">
        <v>34</v>
      </c>
      <c r="E54" s="104" t="s">
        <v>185</v>
      </c>
      <c r="F54" s="87" t="s">
        <v>57</v>
      </c>
      <c r="G54" s="87" t="s">
        <v>61</v>
      </c>
      <c r="H54" s="185">
        <v>0.1</v>
      </c>
      <c r="I54" s="185">
        <v>0.1</v>
      </c>
      <c r="J54" s="185">
        <v>0.1</v>
      </c>
    </row>
    <row r="55" spans="1:10" ht="19.5" customHeight="1">
      <c r="A55" s="16" t="s">
        <v>62</v>
      </c>
      <c r="B55" s="127" t="s">
        <v>10</v>
      </c>
      <c r="C55" s="87" t="s">
        <v>11</v>
      </c>
      <c r="D55" s="87" t="s">
        <v>34</v>
      </c>
      <c r="E55" s="104" t="s">
        <v>185</v>
      </c>
      <c r="F55" s="87" t="s">
        <v>63</v>
      </c>
      <c r="G55" s="87"/>
      <c r="H55" s="185">
        <f>H56</f>
        <v>1.9</v>
      </c>
      <c r="I55" s="185">
        <f>I56</f>
        <v>1.9</v>
      </c>
      <c r="J55" s="185">
        <f>J56</f>
        <v>1.9</v>
      </c>
    </row>
    <row r="56" spans="1:10" ht="16.5" customHeight="1">
      <c r="A56" s="24" t="s">
        <v>58</v>
      </c>
      <c r="B56" s="127" t="s">
        <v>10</v>
      </c>
      <c r="C56" s="87" t="s">
        <v>11</v>
      </c>
      <c r="D56" s="87" t="s">
        <v>34</v>
      </c>
      <c r="E56" s="104" t="s">
        <v>185</v>
      </c>
      <c r="F56" s="87" t="s">
        <v>63</v>
      </c>
      <c r="G56" s="87" t="s">
        <v>59</v>
      </c>
      <c r="H56" s="185">
        <f t="shared" ref="H56:J56" si="9">H57</f>
        <v>1.9</v>
      </c>
      <c r="I56" s="185">
        <f t="shared" si="9"/>
        <v>1.9</v>
      </c>
      <c r="J56" s="185">
        <f t="shared" si="9"/>
        <v>1.9</v>
      </c>
    </row>
    <row r="57" spans="1:10" ht="20.25" customHeight="1">
      <c r="A57" s="15" t="s">
        <v>60</v>
      </c>
      <c r="B57" s="119" t="s">
        <v>10</v>
      </c>
      <c r="C57" s="86" t="s">
        <v>11</v>
      </c>
      <c r="D57" s="86" t="s">
        <v>34</v>
      </c>
      <c r="E57" s="104" t="s">
        <v>185</v>
      </c>
      <c r="F57" s="86" t="s">
        <v>63</v>
      </c>
      <c r="G57" s="86" t="s">
        <v>61</v>
      </c>
      <c r="H57" s="186">
        <v>1.9</v>
      </c>
      <c r="I57" s="186">
        <v>1.9</v>
      </c>
      <c r="J57" s="186">
        <v>1.9</v>
      </c>
    </row>
    <row r="58" spans="1:10" ht="19.5" customHeight="1">
      <c r="A58" s="26" t="s">
        <v>65</v>
      </c>
      <c r="B58" s="128" t="s">
        <v>10</v>
      </c>
      <c r="C58" s="88" t="s">
        <v>11</v>
      </c>
      <c r="D58" s="88" t="s">
        <v>66</v>
      </c>
      <c r="E58" s="141"/>
      <c r="F58" s="88"/>
      <c r="G58" s="88"/>
      <c r="H58" s="187">
        <f t="shared" ref="H58:J63" si="10">H59</f>
        <v>10</v>
      </c>
      <c r="I58" s="187">
        <f t="shared" si="10"/>
        <v>10</v>
      </c>
      <c r="J58" s="187">
        <f t="shared" si="10"/>
        <v>10</v>
      </c>
    </row>
    <row r="59" spans="1:10" ht="18.75" customHeight="1">
      <c r="A59" s="43" t="s">
        <v>186</v>
      </c>
      <c r="B59" s="127" t="s">
        <v>10</v>
      </c>
      <c r="C59" s="87" t="s">
        <v>11</v>
      </c>
      <c r="D59" s="87" t="s">
        <v>66</v>
      </c>
      <c r="E59" s="142" t="s">
        <v>187</v>
      </c>
      <c r="F59" s="88"/>
      <c r="G59" s="88"/>
      <c r="H59" s="185">
        <f t="shared" si="10"/>
        <v>10</v>
      </c>
      <c r="I59" s="185">
        <f t="shared" si="10"/>
        <v>10</v>
      </c>
      <c r="J59" s="185">
        <f t="shared" si="10"/>
        <v>10</v>
      </c>
    </row>
    <row r="60" spans="1:10" ht="18" customHeight="1">
      <c r="A60" s="20" t="s">
        <v>67</v>
      </c>
      <c r="B60" s="125" t="s">
        <v>10</v>
      </c>
      <c r="C60" s="87" t="s">
        <v>11</v>
      </c>
      <c r="D60" s="87" t="s">
        <v>66</v>
      </c>
      <c r="E60" s="142" t="s">
        <v>188</v>
      </c>
      <c r="F60" s="87"/>
      <c r="G60" s="87"/>
      <c r="H60" s="185">
        <f t="shared" si="10"/>
        <v>10</v>
      </c>
      <c r="I60" s="185">
        <f t="shared" si="10"/>
        <v>10</v>
      </c>
      <c r="J60" s="185">
        <f t="shared" si="10"/>
        <v>10</v>
      </c>
    </row>
    <row r="61" spans="1:10" ht="17.25" customHeight="1">
      <c r="A61" s="20" t="s">
        <v>68</v>
      </c>
      <c r="B61" s="125" t="s">
        <v>10</v>
      </c>
      <c r="C61" s="87" t="s">
        <v>11</v>
      </c>
      <c r="D61" s="87" t="s">
        <v>66</v>
      </c>
      <c r="E61" s="142" t="s">
        <v>189</v>
      </c>
      <c r="F61" s="87"/>
      <c r="G61" s="87"/>
      <c r="H61" s="188">
        <f t="shared" si="10"/>
        <v>10</v>
      </c>
      <c r="I61" s="188">
        <f t="shared" si="10"/>
        <v>10</v>
      </c>
      <c r="J61" s="188">
        <f t="shared" si="10"/>
        <v>10</v>
      </c>
    </row>
    <row r="62" spans="1:10" ht="16.5" customHeight="1">
      <c r="A62" s="20" t="s">
        <v>52</v>
      </c>
      <c r="B62" s="125" t="s">
        <v>10</v>
      </c>
      <c r="C62" s="87" t="s">
        <v>11</v>
      </c>
      <c r="D62" s="87" t="s">
        <v>66</v>
      </c>
      <c r="E62" s="142" t="s">
        <v>189</v>
      </c>
      <c r="F62" s="87" t="s">
        <v>53</v>
      </c>
      <c r="G62" s="87"/>
      <c r="H62" s="184">
        <f t="shared" si="10"/>
        <v>10</v>
      </c>
      <c r="I62" s="184">
        <f t="shared" si="10"/>
        <v>10</v>
      </c>
      <c r="J62" s="184">
        <f t="shared" si="10"/>
        <v>10</v>
      </c>
    </row>
    <row r="63" spans="1:10" ht="16.5" customHeight="1">
      <c r="A63" s="20" t="s">
        <v>69</v>
      </c>
      <c r="B63" s="125" t="s">
        <v>10</v>
      </c>
      <c r="C63" s="87" t="s">
        <v>11</v>
      </c>
      <c r="D63" s="87" t="s">
        <v>66</v>
      </c>
      <c r="E63" s="142" t="s">
        <v>189</v>
      </c>
      <c r="F63" s="87" t="s">
        <v>70</v>
      </c>
      <c r="G63" s="87"/>
      <c r="H63" s="184">
        <f t="shared" si="10"/>
        <v>10</v>
      </c>
      <c r="I63" s="184">
        <f t="shared" si="10"/>
        <v>10</v>
      </c>
      <c r="J63" s="184">
        <f t="shared" si="10"/>
        <v>10</v>
      </c>
    </row>
    <row r="64" spans="1:10" ht="16.5" customHeight="1">
      <c r="A64" s="20" t="s">
        <v>23</v>
      </c>
      <c r="B64" s="125" t="s">
        <v>10</v>
      </c>
      <c r="C64" s="87" t="s">
        <v>11</v>
      </c>
      <c r="D64" s="87" t="s">
        <v>66</v>
      </c>
      <c r="E64" s="142" t="s">
        <v>189</v>
      </c>
      <c r="F64" s="87" t="s">
        <v>70</v>
      </c>
      <c r="G64" s="87" t="s">
        <v>24</v>
      </c>
      <c r="H64" s="184">
        <v>10</v>
      </c>
      <c r="I64" s="184">
        <v>10</v>
      </c>
      <c r="J64" s="184">
        <v>10</v>
      </c>
    </row>
    <row r="65" spans="1:10" ht="59.25" hidden="1" customHeight="1">
      <c r="A65" s="24"/>
      <c r="B65" s="127"/>
      <c r="C65" s="87"/>
      <c r="D65" s="87"/>
      <c r="E65" s="142"/>
      <c r="F65" s="87"/>
      <c r="G65" s="87"/>
      <c r="H65" s="189">
        <v>0</v>
      </c>
      <c r="I65" s="160">
        <v>0</v>
      </c>
      <c r="J65" s="160">
        <v>0</v>
      </c>
    </row>
    <row r="66" spans="1:10" ht="45.75" hidden="1" customHeight="1">
      <c r="A66" s="26" t="s">
        <v>71</v>
      </c>
      <c r="B66" s="128" t="s">
        <v>10</v>
      </c>
      <c r="C66" s="88" t="s">
        <v>11</v>
      </c>
      <c r="D66" s="88" t="s">
        <v>72</v>
      </c>
      <c r="E66" s="141"/>
      <c r="F66" s="88"/>
      <c r="G66" s="88"/>
      <c r="H66" s="189">
        <v>0</v>
      </c>
      <c r="I66" s="160">
        <v>0</v>
      </c>
      <c r="J66" s="160">
        <v>0</v>
      </c>
    </row>
    <row r="67" spans="1:10" ht="45.75" hidden="1" customHeight="1">
      <c r="A67" s="27" t="s">
        <v>73</v>
      </c>
      <c r="B67" s="128" t="s">
        <v>10</v>
      </c>
      <c r="C67" s="88" t="s">
        <v>11</v>
      </c>
      <c r="D67" s="88" t="s">
        <v>72</v>
      </c>
      <c r="E67" s="141" t="s">
        <v>34</v>
      </c>
      <c r="F67" s="88"/>
      <c r="G67" s="88"/>
      <c r="H67" s="189">
        <v>0</v>
      </c>
      <c r="I67" s="160">
        <v>0</v>
      </c>
      <c r="J67" s="160">
        <v>0</v>
      </c>
    </row>
    <row r="68" spans="1:10" ht="61.5" hidden="1" customHeight="1">
      <c r="A68" s="26" t="s">
        <v>74</v>
      </c>
      <c r="B68" s="128" t="s">
        <v>10</v>
      </c>
      <c r="C68" s="88" t="s">
        <v>11</v>
      </c>
      <c r="D68" s="88" t="s">
        <v>72</v>
      </c>
      <c r="E68" s="141" t="s">
        <v>75</v>
      </c>
      <c r="F68" s="88"/>
      <c r="G68" s="88"/>
      <c r="H68" s="190">
        <v>0</v>
      </c>
      <c r="I68" s="161">
        <v>0</v>
      </c>
      <c r="J68" s="161">
        <v>0</v>
      </c>
    </row>
    <row r="69" spans="1:10" ht="21" hidden="1" customHeight="1">
      <c r="A69" s="26" t="s">
        <v>76</v>
      </c>
      <c r="B69" s="128" t="s">
        <v>10</v>
      </c>
      <c r="C69" s="88" t="s">
        <v>11</v>
      </c>
      <c r="D69" s="88" t="s">
        <v>72</v>
      </c>
      <c r="E69" s="141" t="s">
        <v>77</v>
      </c>
      <c r="F69" s="88"/>
      <c r="G69" s="88"/>
      <c r="H69" s="185">
        <v>0</v>
      </c>
      <c r="I69" s="155">
        <v>0</v>
      </c>
      <c r="J69" s="155">
        <v>0</v>
      </c>
    </row>
    <row r="70" spans="1:10" ht="37.5" hidden="1" customHeight="1">
      <c r="A70" s="27" t="s">
        <v>73</v>
      </c>
      <c r="B70" s="128" t="s">
        <v>10</v>
      </c>
      <c r="C70" s="89" t="s">
        <v>11</v>
      </c>
      <c r="D70" s="88" t="s">
        <v>72</v>
      </c>
      <c r="E70" s="141" t="s">
        <v>78</v>
      </c>
      <c r="F70" s="90"/>
      <c r="G70" s="91"/>
      <c r="H70" s="185">
        <v>0</v>
      </c>
      <c r="I70" s="155">
        <v>0</v>
      </c>
      <c r="J70" s="155">
        <v>0</v>
      </c>
    </row>
    <row r="71" spans="1:10" ht="21.75" hidden="1" customHeight="1">
      <c r="A71" s="28" t="s">
        <v>79</v>
      </c>
      <c r="B71" s="127" t="s">
        <v>10</v>
      </c>
      <c r="C71" s="92" t="s">
        <v>11</v>
      </c>
      <c r="D71" s="92" t="s">
        <v>72</v>
      </c>
      <c r="E71" s="143" t="s">
        <v>78</v>
      </c>
      <c r="F71" s="93" t="s">
        <v>24</v>
      </c>
      <c r="G71" s="87"/>
      <c r="H71" s="185">
        <v>0</v>
      </c>
      <c r="I71" s="155">
        <v>0</v>
      </c>
      <c r="J71" s="155">
        <v>0</v>
      </c>
    </row>
    <row r="72" spans="1:10" ht="17.25" hidden="1" customHeight="1">
      <c r="A72" s="29" t="s">
        <v>38</v>
      </c>
      <c r="B72" s="127" t="s">
        <v>10</v>
      </c>
      <c r="C72" s="92" t="s">
        <v>11</v>
      </c>
      <c r="D72" s="92" t="s">
        <v>72</v>
      </c>
      <c r="E72" s="143" t="s">
        <v>78</v>
      </c>
      <c r="F72" s="93" t="s">
        <v>39</v>
      </c>
      <c r="G72" s="87"/>
      <c r="H72" s="188">
        <v>0</v>
      </c>
      <c r="I72" s="159">
        <v>0</v>
      </c>
      <c r="J72" s="159">
        <v>0</v>
      </c>
    </row>
    <row r="73" spans="1:10" ht="19.5" hidden="1" customHeight="1">
      <c r="A73" s="13" t="s">
        <v>40</v>
      </c>
      <c r="B73" s="127" t="s">
        <v>10</v>
      </c>
      <c r="C73" s="92" t="s">
        <v>11</v>
      </c>
      <c r="D73" s="92" t="s">
        <v>72</v>
      </c>
      <c r="E73" s="143" t="s">
        <v>78</v>
      </c>
      <c r="F73" s="93" t="s">
        <v>41</v>
      </c>
      <c r="G73" s="87"/>
      <c r="H73" s="188">
        <v>0</v>
      </c>
      <c r="I73" s="159">
        <v>0</v>
      </c>
      <c r="J73" s="159">
        <v>0</v>
      </c>
    </row>
    <row r="74" spans="1:10" ht="16.5" hidden="1" customHeight="1">
      <c r="A74" s="13" t="s">
        <v>23</v>
      </c>
      <c r="B74" s="127" t="s">
        <v>10</v>
      </c>
      <c r="C74" s="92" t="s">
        <v>11</v>
      </c>
      <c r="D74" s="92" t="s">
        <v>72</v>
      </c>
      <c r="E74" s="143" t="s">
        <v>78</v>
      </c>
      <c r="F74" s="93" t="s">
        <v>41</v>
      </c>
      <c r="G74" s="94">
        <v>200</v>
      </c>
      <c r="H74" s="188">
        <v>0</v>
      </c>
      <c r="I74" s="159">
        <v>0</v>
      </c>
      <c r="J74" s="159">
        <v>0</v>
      </c>
    </row>
    <row r="75" spans="1:10" ht="12" hidden="1" customHeight="1">
      <c r="A75" s="14" t="s">
        <v>42</v>
      </c>
      <c r="B75" s="119" t="s">
        <v>10</v>
      </c>
      <c r="C75" s="85" t="s">
        <v>11</v>
      </c>
      <c r="D75" s="85" t="s">
        <v>72</v>
      </c>
      <c r="E75" s="106" t="s">
        <v>78</v>
      </c>
      <c r="F75" s="95" t="s">
        <v>41</v>
      </c>
      <c r="G75" s="96">
        <v>220</v>
      </c>
      <c r="H75" s="188"/>
      <c r="I75" s="159"/>
      <c r="J75" s="159"/>
    </row>
    <row r="76" spans="1:10" ht="68.25" hidden="1" customHeight="1">
      <c r="A76" s="25" t="s">
        <v>44</v>
      </c>
      <c r="B76" s="119" t="s">
        <v>10</v>
      </c>
      <c r="C76" s="85" t="s">
        <v>11</v>
      </c>
      <c r="D76" s="85" t="s">
        <v>72</v>
      </c>
      <c r="E76" s="106" t="s">
        <v>78</v>
      </c>
      <c r="F76" s="95" t="s">
        <v>41</v>
      </c>
      <c r="G76" s="96">
        <v>226</v>
      </c>
      <c r="H76" s="191">
        <v>0</v>
      </c>
      <c r="I76" s="162">
        <v>0</v>
      </c>
      <c r="J76" s="162">
        <v>0</v>
      </c>
    </row>
    <row r="77" spans="1:10" ht="60" hidden="1" customHeight="1">
      <c r="A77" s="30" t="s">
        <v>80</v>
      </c>
      <c r="B77" s="83" t="s">
        <v>10</v>
      </c>
      <c r="C77" s="84" t="s">
        <v>11</v>
      </c>
      <c r="D77" s="84" t="s">
        <v>72</v>
      </c>
      <c r="E77" s="140" t="s">
        <v>81</v>
      </c>
      <c r="F77" s="97"/>
      <c r="G77" s="98"/>
      <c r="H77" s="191">
        <v>0</v>
      </c>
      <c r="I77" s="162">
        <v>0</v>
      </c>
      <c r="J77" s="162">
        <v>0</v>
      </c>
    </row>
    <row r="78" spans="1:10" ht="65.25" hidden="1" customHeight="1">
      <c r="A78" s="31" t="s">
        <v>82</v>
      </c>
      <c r="B78" s="83" t="s">
        <v>10</v>
      </c>
      <c r="C78" s="84" t="s">
        <v>11</v>
      </c>
      <c r="D78" s="84" t="s">
        <v>72</v>
      </c>
      <c r="E78" s="140" t="s">
        <v>83</v>
      </c>
      <c r="F78" s="97"/>
      <c r="G78" s="98"/>
      <c r="H78" s="192">
        <v>0</v>
      </c>
      <c r="I78" s="163">
        <v>0</v>
      </c>
      <c r="J78" s="163">
        <v>0</v>
      </c>
    </row>
    <row r="79" spans="1:10" ht="21.75" hidden="1" customHeight="1">
      <c r="A79" s="31" t="s">
        <v>82</v>
      </c>
      <c r="B79" s="83" t="s">
        <v>10</v>
      </c>
      <c r="C79" s="84" t="s">
        <v>11</v>
      </c>
      <c r="D79" s="84" t="s">
        <v>72</v>
      </c>
      <c r="E79" s="140" t="s">
        <v>84</v>
      </c>
      <c r="F79" s="97"/>
      <c r="G79" s="98"/>
      <c r="H79" s="185">
        <v>0</v>
      </c>
      <c r="I79" s="155">
        <v>0</v>
      </c>
      <c r="J79" s="155">
        <v>0</v>
      </c>
    </row>
    <row r="80" spans="1:10" ht="36.75" hidden="1" customHeight="1">
      <c r="A80" s="30" t="s">
        <v>80</v>
      </c>
      <c r="B80" s="83" t="s">
        <v>10</v>
      </c>
      <c r="C80" s="99" t="s">
        <v>11</v>
      </c>
      <c r="D80" s="99" t="s">
        <v>72</v>
      </c>
      <c r="E80" s="144" t="s">
        <v>85</v>
      </c>
      <c r="F80" s="99"/>
      <c r="G80" s="99"/>
      <c r="H80" s="185">
        <v>0</v>
      </c>
      <c r="I80" s="155">
        <v>0</v>
      </c>
      <c r="J80" s="155">
        <v>0</v>
      </c>
    </row>
    <row r="81" spans="1:10" ht="29.25" hidden="1" customHeight="1">
      <c r="A81" s="28" t="s">
        <v>79</v>
      </c>
      <c r="B81" s="127" t="s">
        <v>10</v>
      </c>
      <c r="C81" s="92" t="s">
        <v>11</v>
      </c>
      <c r="D81" s="92" t="s">
        <v>72</v>
      </c>
      <c r="E81" s="142" t="s">
        <v>85</v>
      </c>
      <c r="F81" s="93" t="s">
        <v>24</v>
      </c>
      <c r="G81" s="87"/>
      <c r="H81" s="185">
        <v>0</v>
      </c>
      <c r="I81" s="155">
        <v>0</v>
      </c>
      <c r="J81" s="155">
        <v>0</v>
      </c>
    </row>
    <row r="82" spans="1:10" ht="27" hidden="1" customHeight="1">
      <c r="A82" s="29" t="s">
        <v>38</v>
      </c>
      <c r="B82" s="127" t="s">
        <v>10</v>
      </c>
      <c r="C82" s="92" t="s">
        <v>11</v>
      </c>
      <c r="D82" s="92" t="s">
        <v>72</v>
      </c>
      <c r="E82" s="142" t="s">
        <v>85</v>
      </c>
      <c r="F82" s="93" t="s">
        <v>39</v>
      </c>
      <c r="G82" s="87"/>
      <c r="H82" s="188">
        <v>0</v>
      </c>
      <c r="I82" s="159">
        <v>0</v>
      </c>
      <c r="J82" s="159">
        <v>0</v>
      </c>
    </row>
    <row r="83" spans="1:10" ht="24.75" hidden="1" customHeight="1">
      <c r="A83" s="13" t="s">
        <v>40</v>
      </c>
      <c r="B83" s="127" t="s">
        <v>10</v>
      </c>
      <c r="C83" s="92" t="s">
        <v>11</v>
      </c>
      <c r="D83" s="92" t="s">
        <v>72</v>
      </c>
      <c r="E83" s="142" t="s">
        <v>85</v>
      </c>
      <c r="F83" s="93" t="s">
        <v>41</v>
      </c>
      <c r="G83" s="87"/>
      <c r="H83" s="188">
        <v>0</v>
      </c>
      <c r="I83" s="159">
        <v>0</v>
      </c>
      <c r="J83" s="159">
        <v>0</v>
      </c>
    </row>
    <row r="84" spans="1:10" ht="16.5" hidden="1" customHeight="1">
      <c r="A84" s="13" t="s">
        <v>23</v>
      </c>
      <c r="B84" s="127" t="s">
        <v>10</v>
      </c>
      <c r="C84" s="92" t="s">
        <v>11</v>
      </c>
      <c r="D84" s="92" t="s">
        <v>72</v>
      </c>
      <c r="E84" s="142" t="s">
        <v>85</v>
      </c>
      <c r="F84" s="93" t="s">
        <v>41</v>
      </c>
      <c r="G84" s="94">
        <v>200</v>
      </c>
      <c r="H84" s="188">
        <v>0</v>
      </c>
      <c r="I84" s="159">
        <v>0</v>
      </c>
      <c r="J84" s="159">
        <v>0</v>
      </c>
    </row>
    <row r="85" spans="1:10" ht="16.5" hidden="1" customHeight="1">
      <c r="A85" s="13" t="s">
        <v>42</v>
      </c>
      <c r="B85" s="127" t="s">
        <v>10</v>
      </c>
      <c r="C85" s="92" t="s">
        <v>11</v>
      </c>
      <c r="D85" s="92" t="s">
        <v>72</v>
      </c>
      <c r="E85" s="142" t="s">
        <v>85</v>
      </c>
      <c r="F85" s="93" t="s">
        <v>41</v>
      </c>
      <c r="G85" s="94">
        <v>220</v>
      </c>
      <c r="H85" s="188">
        <v>0</v>
      </c>
      <c r="I85" s="159">
        <v>0</v>
      </c>
      <c r="J85" s="159">
        <v>0</v>
      </c>
    </row>
    <row r="86" spans="1:10" ht="31.5" hidden="1" customHeight="1">
      <c r="A86" s="28" t="s">
        <v>44</v>
      </c>
      <c r="B86" s="127" t="s">
        <v>10</v>
      </c>
      <c r="C86" s="92" t="s">
        <v>11</v>
      </c>
      <c r="D86" s="92" t="s">
        <v>72</v>
      </c>
      <c r="E86" s="142" t="s">
        <v>85</v>
      </c>
      <c r="F86" s="93" t="s">
        <v>41</v>
      </c>
      <c r="G86" s="94">
        <v>226</v>
      </c>
      <c r="H86" s="191">
        <v>0</v>
      </c>
      <c r="I86" s="162">
        <v>0</v>
      </c>
      <c r="J86" s="162">
        <v>0</v>
      </c>
    </row>
    <row r="87" spans="1:10" ht="31.5" hidden="1" customHeight="1">
      <c r="A87" s="28"/>
      <c r="B87" s="127"/>
      <c r="C87" s="92"/>
      <c r="D87" s="92"/>
      <c r="E87" s="142"/>
      <c r="F87" s="93"/>
      <c r="G87" s="94"/>
      <c r="H87" s="191">
        <v>0</v>
      </c>
      <c r="I87" s="162">
        <v>0</v>
      </c>
      <c r="J87" s="162">
        <v>0</v>
      </c>
    </row>
    <row r="88" spans="1:10" ht="62.25" hidden="1" customHeight="1">
      <c r="A88" s="32" t="s">
        <v>86</v>
      </c>
      <c r="B88" s="128" t="s">
        <v>10</v>
      </c>
      <c r="C88" s="89" t="s">
        <v>11</v>
      </c>
      <c r="D88" s="89" t="s">
        <v>72</v>
      </c>
      <c r="E88" s="141" t="s">
        <v>87</v>
      </c>
      <c r="F88" s="90"/>
      <c r="G88" s="91"/>
      <c r="H88" s="192">
        <v>0</v>
      </c>
      <c r="I88" s="163">
        <v>0</v>
      </c>
      <c r="J88" s="163">
        <v>0</v>
      </c>
    </row>
    <row r="89" spans="1:10" ht="29.25" hidden="1" customHeight="1">
      <c r="A89" s="32" t="s">
        <v>88</v>
      </c>
      <c r="B89" s="128" t="s">
        <v>10</v>
      </c>
      <c r="C89" s="89" t="s">
        <v>11</v>
      </c>
      <c r="D89" s="89" t="s">
        <v>72</v>
      </c>
      <c r="E89" s="141" t="s">
        <v>89</v>
      </c>
      <c r="F89" s="90"/>
      <c r="G89" s="91"/>
      <c r="H89" s="185">
        <v>0</v>
      </c>
      <c r="I89" s="155">
        <v>0</v>
      </c>
      <c r="J89" s="155">
        <v>0</v>
      </c>
    </row>
    <row r="90" spans="1:10" ht="14.25" hidden="1" customHeight="1">
      <c r="A90" s="26" t="s">
        <v>86</v>
      </c>
      <c r="B90" s="128" t="s">
        <v>10</v>
      </c>
      <c r="C90" s="88" t="s">
        <v>11</v>
      </c>
      <c r="D90" s="88" t="s">
        <v>72</v>
      </c>
      <c r="E90" s="141" t="s">
        <v>90</v>
      </c>
      <c r="F90" s="88"/>
      <c r="G90" s="88"/>
      <c r="H90" s="185">
        <v>0</v>
      </c>
      <c r="I90" s="155">
        <v>0</v>
      </c>
      <c r="J90" s="155">
        <v>0</v>
      </c>
    </row>
    <row r="91" spans="1:10" ht="17.25" hidden="1" customHeight="1">
      <c r="A91" s="28" t="s">
        <v>79</v>
      </c>
      <c r="B91" s="127" t="s">
        <v>10</v>
      </c>
      <c r="C91" s="92" t="s">
        <v>11</v>
      </c>
      <c r="D91" s="92" t="s">
        <v>72</v>
      </c>
      <c r="E91" s="143" t="s">
        <v>90</v>
      </c>
      <c r="F91" s="93" t="s">
        <v>24</v>
      </c>
      <c r="G91" s="87"/>
      <c r="H91" s="185">
        <v>0</v>
      </c>
      <c r="I91" s="155">
        <v>0</v>
      </c>
      <c r="J91" s="155">
        <v>0</v>
      </c>
    </row>
    <row r="92" spans="1:10" ht="23.25" hidden="1" customHeight="1">
      <c r="A92" s="29" t="s">
        <v>38</v>
      </c>
      <c r="B92" s="127" t="s">
        <v>10</v>
      </c>
      <c r="C92" s="92" t="s">
        <v>11</v>
      </c>
      <c r="D92" s="92" t="s">
        <v>72</v>
      </c>
      <c r="E92" s="143" t="s">
        <v>90</v>
      </c>
      <c r="F92" s="93" t="s">
        <v>39</v>
      </c>
      <c r="G92" s="87"/>
      <c r="H92" s="188">
        <v>0</v>
      </c>
      <c r="I92" s="159">
        <v>0</v>
      </c>
      <c r="J92" s="159">
        <v>0</v>
      </c>
    </row>
    <row r="93" spans="1:10" ht="16.5" hidden="1" customHeight="1">
      <c r="A93" s="13" t="s">
        <v>40</v>
      </c>
      <c r="B93" s="127" t="s">
        <v>10</v>
      </c>
      <c r="C93" s="92" t="s">
        <v>11</v>
      </c>
      <c r="D93" s="92" t="s">
        <v>72</v>
      </c>
      <c r="E93" s="143" t="s">
        <v>90</v>
      </c>
      <c r="F93" s="93" t="s">
        <v>41</v>
      </c>
      <c r="G93" s="87"/>
      <c r="H93" s="188">
        <v>0</v>
      </c>
      <c r="I93" s="159">
        <v>0</v>
      </c>
      <c r="J93" s="159">
        <v>0</v>
      </c>
    </row>
    <row r="94" spans="1:10" ht="16.5" hidden="1" customHeight="1">
      <c r="A94" s="13" t="s">
        <v>23</v>
      </c>
      <c r="B94" s="127" t="s">
        <v>10</v>
      </c>
      <c r="C94" s="92" t="s">
        <v>11</v>
      </c>
      <c r="D94" s="92" t="s">
        <v>72</v>
      </c>
      <c r="E94" s="143" t="s">
        <v>90</v>
      </c>
      <c r="F94" s="93" t="s">
        <v>41</v>
      </c>
      <c r="G94" s="94">
        <v>200</v>
      </c>
      <c r="H94" s="188">
        <v>0</v>
      </c>
      <c r="I94" s="159">
        <v>0</v>
      </c>
      <c r="J94" s="159">
        <v>0</v>
      </c>
    </row>
    <row r="95" spans="1:10" ht="16.5" hidden="1" customHeight="1">
      <c r="A95" s="13" t="s">
        <v>42</v>
      </c>
      <c r="B95" s="127" t="s">
        <v>10</v>
      </c>
      <c r="C95" s="92" t="s">
        <v>11</v>
      </c>
      <c r="D95" s="92" t="s">
        <v>72</v>
      </c>
      <c r="E95" s="143" t="s">
        <v>90</v>
      </c>
      <c r="F95" s="93" t="s">
        <v>41</v>
      </c>
      <c r="G95" s="94">
        <v>220</v>
      </c>
      <c r="H95" s="188">
        <v>0</v>
      </c>
      <c r="I95" s="159">
        <v>0</v>
      </c>
      <c r="J95" s="159">
        <v>0</v>
      </c>
    </row>
    <row r="96" spans="1:10" ht="36" hidden="1" customHeight="1">
      <c r="A96" s="28" t="s">
        <v>44</v>
      </c>
      <c r="B96" s="127" t="s">
        <v>10</v>
      </c>
      <c r="C96" s="92" t="s">
        <v>11</v>
      </c>
      <c r="D96" s="92" t="s">
        <v>72</v>
      </c>
      <c r="E96" s="143" t="s">
        <v>90</v>
      </c>
      <c r="F96" s="93" t="s">
        <v>41</v>
      </c>
      <c r="G96" s="94">
        <v>226</v>
      </c>
      <c r="H96" s="191">
        <v>0</v>
      </c>
      <c r="I96" s="162">
        <v>0</v>
      </c>
      <c r="J96" s="162">
        <v>0</v>
      </c>
    </row>
    <row r="97" spans="1:10" ht="16.5" hidden="1" customHeight="1">
      <c r="A97" s="28"/>
      <c r="B97" s="127"/>
      <c r="C97" s="92"/>
      <c r="D97" s="92"/>
      <c r="E97" s="143"/>
      <c r="F97" s="93"/>
      <c r="G97" s="94"/>
      <c r="H97" s="188">
        <v>0</v>
      </c>
      <c r="I97" s="159">
        <v>0</v>
      </c>
      <c r="J97" s="159">
        <v>0</v>
      </c>
    </row>
    <row r="98" spans="1:10" ht="17.25" hidden="1" customHeight="1">
      <c r="A98" s="32" t="s">
        <v>91</v>
      </c>
      <c r="B98" s="128" t="s">
        <v>10</v>
      </c>
      <c r="C98" s="89" t="s">
        <v>11</v>
      </c>
      <c r="D98" s="89" t="s">
        <v>72</v>
      </c>
      <c r="E98" s="145" t="s">
        <v>92</v>
      </c>
      <c r="F98" s="90"/>
      <c r="G98" s="91"/>
      <c r="H98" s="188">
        <v>0</v>
      </c>
      <c r="I98" s="159">
        <v>0</v>
      </c>
      <c r="J98" s="159">
        <v>0</v>
      </c>
    </row>
    <row r="99" spans="1:10" ht="16.5" hidden="1" customHeight="1">
      <c r="A99" s="32" t="s">
        <v>91</v>
      </c>
      <c r="B99" s="128" t="s">
        <v>10</v>
      </c>
      <c r="C99" s="89" t="s">
        <v>11</v>
      </c>
      <c r="D99" s="89" t="s">
        <v>72</v>
      </c>
      <c r="E99" s="145" t="s">
        <v>93</v>
      </c>
      <c r="F99" s="90"/>
      <c r="G99" s="91"/>
      <c r="H99" s="188">
        <v>0</v>
      </c>
      <c r="I99" s="159">
        <v>0</v>
      </c>
      <c r="J99" s="159">
        <v>0</v>
      </c>
    </row>
    <row r="100" spans="1:10" ht="15.75" hidden="1" customHeight="1">
      <c r="A100" s="26" t="s">
        <v>94</v>
      </c>
      <c r="B100" s="128" t="s">
        <v>10</v>
      </c>
      <c r="C100" s="88" t="s">
        <v>11</v>
      </c>
      <c r="D100" s="88" t="s">
        <v>72</v>
      </c>
      <c r="E100" s="141" t="s">
        <v>95</v>
      </c>
      <c r="F100" s="88"/>
      <c r="G100" s="88"/>
      <c r="H100" s="188">
        <v>0</v>
      </c>
      <c r="I100" s="159">
        <v>0</v>
      </c>
      <c r="J100" s="159">
        <v>0</v>
      </c>
    </row>
    <row r="101" spans="1:10" ht="21.75" hidden="1" customHeight="1">
      <c r="A101" s="28" t="s">
        <v>79</v>
      </c>
      <c r="B101" s="127" t="s">
        <v>10</v>
      </c>
      <c r="C101" s="92" t="s">
        <v>11</v>
      </c>
      <c r="D101" s="92" t="s">
        <v>72</v>
      </c>
      <c r="E101" s="143" t="s">
        <v>95</v>
      </c>
      <c r="F101" s="93" t="s">
        <v>24</v>
      </c>
      <c r="G101" s="87"/>
      <c r="H101" s="188">
        <v>0</v>
      </c>
      <c r="I101" s="159">
        <v>0</v>
      </c>
      <c r="J101" s="159">
        <v>0</v>
      </c>
    </row>
    <row r="102" spans="1:10" ht="26.25" hidden="1" customHeight="1">
      <c r="A102" s="29" t="s">
        <v>38</v>
      </c>
      <c r="B102" s="127" t="s">
        <v>10</v>
      </c>
      <c r="C102" s="92" t="s">
        <v>11</v>
      </c>
      <c r="D102" s="92" t="s">
        <v>72</v>
      </c>
      <c r="E102" s="143" t="s">
        <v>95</v>
      </c>
      <c r="F102" s="93" t="s">
        <v>39</v>
      </c>
      <c r="G102" s="87"/>
      <c r="H102" s="188">
        <v>0</v>
      </c>
      <c r="I102" s="159">
        <v>0</v>
      </c>
      <c r="J102" s="159">
        <v>0</v>
      </c>
    </row>
    <row r="103" spans="1:10" ht="19.5" hidden="1" customHeight="1">
      <c r="A103" s="13" t="s">
        <v>40</v>
      </c>
      <c r="B103" s="127" t="s">
        <v>10</v>
      </c>
      <c r="C103" s="92" t="s">
        <v>11</v>
      </c>
      <c r="D103" s="92" t="s">
        <v>72</v>
      </c>
      <c r="E103" s="143" t="s">
        <v>95</v>
      </c>
      <c r="F103" s="93" t="s">
        <v>41</v>
      </c>
      <c r="G103" s="87"/>
      <c r="H103" s="188">
        <v>0</v>
      </c>
      <c r="I103" s="159">
        <v>0</v>
      </c>
      <c r="J103" s="159">
        <v>0</v>
      </c>
    </row>
    <row r="104" spans="1:10" ht="11.25" hidden="1" customHeight="1">
      <c r="A104" s="13" t="s">
        <v>23</v>
      </c>
      <c r="B104" s="127" t="s">
        <v>10</v>
      </c>
      <c r="C104" s="92" t="s">
        <v>11</v>
      </c>
      <c r="D104" s="92" t="s">
        <v>72</v>
      </c>
      <c r="E104" s="143" t="s">
        <v>95</v>
      </c>
      <c r="F104" s="93" t="s">
        <v>41</v>
      </c>
      <c r="G104" s="94">
        <v>200</v>
      </c>
      <c r="H104" s="185">
        <v>0</v>
      </c>
      <c r="I104" s="155">
        <v>0</v>
      </c>
      <c r="J104" s="155">
        <v>0</v>
      </c>
    </row>
    <row r="105" spans="1:10" ht="25.5" hidden="1" customHeight="1">
      <c r="A105" s="13" t="s">
        <v>42</v>
      </c>
      <c r="B105" s="127" t="s">
        <v>10</v>
      </c>
      <c r="C105" s="92" t="s">
        <v>11</v>
      </c>
      <c r="D105" s="92" t="s">
        <v>72</v>
      </c>
      <c r="E105" s="143" t="s">
        <v>95</v>
      </c>
      <c r="F105" s="93" t="s">
        <v>41</v>
      </c>
      <c r="G105" s="94">
        <v>220</v>
      </c>
      <c r="H105" s="193">
        <v>0</v>
      </c>
      <c r="I105" s="153">
        <v>0</v>
      </c>
      <c r="J105" s="153">
        <v>0</v>
      </c>
    </row>
    <row r="106" spans="1:10" ht="24.75" hidden="1" customHeight="1">
      <c r="A106" s="28" t="s">
        <v>96</v>
      </c>
      <c r="B106" s="127" t="s">
        <v>10</v>
      </c>
      <c r="C106" s="92" t="s">
        <v>11</v>
      </c>
      <c r="D106" s="92" t="s">
        <v>72</v>
      </c>
      <c r="E106" s="143" t="s">
        <v>95</v>
      </c>
      <c r="F106" s="93" t="s">
        <v>41</v>
      </c>
      <c r="G106" s="94">
        <v>225</v>
      </c>
      <c r="H106" s="194">
        <v>0</v>
      </c>
      <c r="I106" s="164">
        <v>0</v>
      </c>
      <c r="J106" s="164">
        <v>0</v>
      </c>
    </row>
    <row r="107" spans="1:10" ht="38.25" hidden="1" customHeight="1">
      <c r="A107" s="28"/>
      <c r="B107" s="127"/>
      <c r="C107" s="92"/>
      <c r="D107" s="92"/>
      <c r="E107" s="142"/>
      <c r="F107" s="93"/>
      <c r="G107" s="94"/>
      <c r="H107" s="195">
        <v>0</v>
      </c>
      <c r="I107" s="156">
        <v>0</v>
      </c>
      <c r="J107" s="156">
        <v>0</v>
      </c>
    </row>
    <row r="108" spans="1:10" ht="17.25" hidden="1" customHeight="1">
      <c r="A108" s="32" t="s">
        <v>14</v>
      </c>
      <c r="B108" s="128" t="s">
        <v>10</v>
      </c>
      <c r="C108" s="89" t="s">
        <v>11</v>
      </c>
      <c r="D108" s="89" t="s">
        <v>72</v>
      </c>
      <c r="E108" s="141" t="s">
        <v>97</v>
      </c>
      <c r="F108" s="90"/>
      <c r="G108" s="91"/>
      <c r="H108" s="195">
        <v>0</v>
      </c>
      <c r="I108" s="156">
        <v>0</v>
      </c>
      <c r="J108" s="156">
        <v>0</v>
      </c>
    </row>
    <row r="109" spans="1:10" ht="52.5" hidden="1" customHeight="1">
      <c r="A109" s="28" t="s">
        <v>15</v>
      </c>
      <c r="B109" s="127" t="s">
        <v>10</v>
      </c>
      <c r="C109" s="92" t="s">
        <v>11</v>
      </c>
      <c r="D109" s="92" t="s">
        <v>72</v>
      </c>
      <c r="E109" s="142" t="s">
        <v>98</v>
      </c>
      <c r="F109" s="93"/>
      <c r="G109" s="94"/>
      <c r="H109" s="185">
        <v>0</v>
      </c>
      <c r="I109" s="155">
        <v>0</v>
      </c>
      <c r="J109" s="155">
        <v>0</v>
      </c>
    </row>
    <row r="110" spans="1:10" ht="47.25" hidden="1" customHeight="1">
      <c r="A110" s="28" t="s">
        <v>99</v>
      </c>
      <c r="B110" s="127" t="s">
        <v>10</v>
      </c>
      <c r="C110" s="92" t="s">
        <v>11</v>
      </c>
      <c r="D110" s="92" t="s">
        <v>72</v>
      </c>
      <c r="E110" s="142" t="s">
        <v>100</v>
      </c>
      <c r="F110" s="93"/>
      <c r="G110" s="94"/>
      <c r="H110" s="185">
        <v>0</v>
      </c>
      <c r="I110" s="155">
        <v>0</v>
      </c>
      <c r="J110" s="155">
        <v>0</v>
      </c>
    </row>
    <row r="111" spans="1:10" ht="42.75" hidden="1" customHeight="1">
      <c r="A111" s="28" t="s">
        <v>52</v>
      </c>
      <c r="B111" s="127" t="s">
        <v>10</v>
      </c>
      <c r="C111" s="92" t="s">
        <v>11</v>
      </c>
      <c r="D111" s="92" t="s">
        <v>72</v>
      </c>
      <c r="E111" s="142" t="s">
        <v>100</v>
      </c>
      <c r="F111" s="93" t="s">
        <v>53</v>
      </c>
      <c r="G111" s="94"/>
      <c r="H111" s="185">
        <v>0</v>
      </c>
      <c r="I111" s="155">
        <v>0</v>
      </c>
      <c r="J111" s="155">
        <v>0</v>
      </c>
    </row>
    <row r="112" spans="1:10" ht="48" hidden="1" customHeight="1">
      <c r="A112" s="28" t="s">
        <v>54</v>
      </c>
      <c r="B112" s="127" t="s">
        <v>10</v>
      </c>
      <c r="C112" s="92" t="s">
        <v>11</v>
      </c>
      <c r="D112" s="92" t="s">
        <v>72</v>
      </c>
      <c r="E112" s="142" t="s">
        <v>100</v>
      </c>
      <c r="F112" s="93" t="s">
        <v>55</v>
      </c>
      <c r="G112" s="94"/>
      <c r="H112" s="186">
        <v>0</v>
      </c>
      <c r="I112" s="158">
        <v>0</v>
      </c>
      <c r="J112" s="158">
        <v>0</v>
      </c>
    </row>
    <row r="113" spans="1:10" ht="16.5" hidden="1" customHeight="1">
      <c r="A113" s="28" t="s">
        <v>23</v>
      </c>
      <c r="B113" s="127" t="s">
        <v>10</v>
      </c>
      <c r="C113" s="92" t="s">
        <v>11</v>
      </c>
      <c r="D113" s="92" t="s">
        <v>72</v>
      </c>
      <c r="E113" s="142" t="s">
        <v>100</v>
      </c>
      <c r="F113" s="93" t="s">
        <v>64</v>
      </c>
      <c r="G113" s="94">
        <v>200</v>
      </c>
      <c r="H113" s="186">
        <v>0</v>
      </c>
      <c r="I113" s="158">
        <v>0</v>
      </c>
      <c r="J113" s="158">
        <v>0</v>
      </c>
    </row>
    <row r="114" spans="1:10" ht="21.75" hidden="1" customHeight="1">
      <c r="A114" s="28" t="s">
        <v>58</v>
      </c>
      <c r="B114" s="127" t="s">
        <v>10</v>
      </c>
      <c r="C114" s="92" t="s">
        <v>11</v>
      </c>
      <c r="D114" s="92" t="s">
        <v>72</v>
      </c>
      <c r="E114" s="142" t="s">
        <v>100</v>
      </c>
      <c r="F114" s="93" t="s">
        <v>64</v>
      </c>
      <c r="G114" s="94">
        <v>290</v>
      </c>
      <c r="H114" s="186">
        <v>0</v>
      </c>
      <c r="I114" s="158">
        <v>0</v>
      </c>
      <c r="J114" s="158">
        <v>0</v>
      </c>
    </row>
    <row r="115" spans="1:10" ht="20.25" hidden="1" customHeight="1">
      <c r="A115" s="28" t="s">
        <v>101</v>
      </c>
      <c r="B115" s="127" t="s">
        <v>10</v>
      </c>
      <c r="C115" s="92" t="s">
        <v>11</v>
      </c>
      <c r="D115" s="92" t="s">
        <v>72</v>
      </c>
      <c r="E115" s="142" t="s">
        <v>100</v>
      </c>
      <c r="F115" s="93" t="s">
        <v>64</v>
      </c>
      <c r="G115" s="94">
        <v>297</v>
      </c>
      <c r="H115" s="184">
        <v>0</v>
      </c>
      <c r="I115" s="157">
        <v>0</v>
      </c>
      <c r="J115" s="157">
        <v>0</v>
      </c>
    </row>
    <row r="116" spans="1:10" ht="19.5" customHeight="1" thickBot="1">
      <c r="A116" s="27" t="s">
        <v>102</v>
      </c>
      <c r="B116" s="128" t="s">
        <v>10</v>
      </c>
      <c r="C116" s="89" t="s">
        <v>13</v>
      </c>
      <c r="D116" s="89"/>
      <c r="E116" s="145"/>
      <c r="F116" s="89"/>
      <c r="G116" s="89"/>
      <c r="H116" s="196">
        <f t="shared" ref="H116:J119" si="11">H117</f>
        <v>97.300000000000011</v>
      </c>
      <c r="I116" s="196">
        <f t="shared" si="11"/>
        <v>100.4</v>
      </c>
      <c r="J116" s="196">
        <f t="shared" si="11"/>
        <v>103.8</v>
      </c>
    </row>
    <row r="117" spans="1:10" ht="19.5" customHeight="1" thickBot="1">
      <c r="A117" s="61" t="s">
        <v>191</v>
      </c>
      <c r="B117" s="127" t="s">
        <v>10</v>
      </c>
      <c r="C117" s="92" t="s">
        <v>13</v>
      </c>
      <c r="D117" s="92" t="s">
        <v>103</v>
      </c>
      <c r="E117" s="145"/>
      <c r="F117" s="89"/>
      <c r="G117" s="89"/>
      <c r="H117" s="197">
        <f t="shared" si="11"/>
        <v>97.300000000000011</v>
      </c>
      <c r="I117" s="197">
        <f t="shared" si="11"/>
        <v>100.4</v>
      </c>
      <c r="J117" s="197">
        <f t="shared" si="11"/>
        <v>103.8</v>
      </c>
    </row>
    <row r="118" spans="1:10" ht="19.5" customHeight="1">
      <c r="A118" s="43" t="s">
        <v>186</v>
      </c>
      <c r="B118" s="127" t="s">
        <v>10</v>
      </c>
      <c r="C118" s="92" t="s">
        <v>13</v>
      </c>
      <c r="D118" s="92" t="s">
        <v>103</v>
      </c>
      <c r="E118" s="143" t="s">
        <v>187</v>
      </c>
      <c r="F118" s="92"/>
      <c r="G118" s="92"/>
      <c r="H118" s="184">
        <f t="shared" si="11"/>
        <v>97.300000000000011</v>
      </c>
      <c r="I118" s="184">
        <f t="shared" si="11"/>
        <v>100.4</v>
      </c>
      <c r="J118" s="184">
        <f t="shared" si="11"/>
        <v>103.8</v>
      </c>
    </row>
    <row r="119" spans="1:10" ht="21.75" customHeight="1">
      <c r="A119" s="20" t="s">
        <v>67</v>
      </c>
      <c r="B119" s="127" t="s">
        <v>10</v>
      </c>
      <c r="C119" s="92" t="s">
        <v>13</v>
      </c>
      <c r="D119" s="92" t="s">
        <v>103</v>
      </c>
      <c r="E119" s="143" t="s">
        <v>190</v>
      </c>
      <c r="F119" s="92"/>
      <c r="G119" s="92"/>
      <c r="H119" s="184">
        <f t="shared" si="11"/>
        <v>97.300000000000011</v>
      </c>
      <c r="I119" s="184">
        <f t="shared" si="11"/>
        <v>100.4</v>
      </c>
      <c r="J119" s="184">
        <f t="shared" si="11"/>
        <v>103.8</v>
      </c>
    </row>
    <row r="120" spans="1:10" ht="45" customHeight="1">
      <c r="A120" s="13" t="s">
        <v>104</v>
      </c>
      <c r="B120" s="127" t="s">
        <v>10</v>
      </c>
      <c r="C120" s="100" t="s">
        <v>13</v>
      </c>
      <c r="D120" s="100" t="s">
        <v>103</v>
      </c>
      <c r="E120" s="146" t="s">
        <v>192</v>
      </c>
      <c r="F120" s="93"/>
      <c r="G120" s="87"/>
      <c r="H120" s="184">
        <f>H121+H133</f>
        <v>97.300000000000011</v>
      </c>
      <c r="I120" s="184">
        <f>I121+I133</f>
        <v>100.4</v>
      </c>
      <c r="J120" s="184">
        <f>J121+J133</f>
        <v>103.8</v>
      </c>
    </row>
    <row r="121" spans="1:10" ht="78" customHeight="1">
      <c r="A121" s="15" t="s">
        <v>17</v>
      </c>
      <c r="B121" s="127" t="s">
        <v>10</v>
      </c>
      <c r="C121" s="100" t="s">
        <v>13</v>
      </c>
      <c r="D121" s="100" t="s">
        <v>103</v>
      </c>
      <c r="E121" s="146" t="s">
        <v>192</v>
      </c>
      <c r="F121" s="93" t="s">
        <v>18</v>
      </c>
      <c r="G121" s="87"/>
      <c r="H121" s="184">
        <f>H122</f>
        <v>77.400000000000006</v>
      </c>
      <c r="I121" s="184">
        <f>I122</f>
        <v>81</v>
      </c>
      <c r="J121" s="184">
        <f>J122</f>
        <v>85.1</v>
      </c>
    </row>
    <row r="122" spans="1:10" ht="30.75" customHeight="1">
      <c r="A122" s="15" t="s">
        <v>19</v>
      </c>
      <c r="B122" s="127" t="s">
        <v>10</v>
      </c>
      <c r="C122" s="100" t="s">
        <v>13</v>
      </c>
      <c r="D122" s="100" t="s">
        <v>103</v>
      </c>
      <c r="E122" s="146" t="s">
        <v>192</v>
      </c>
      <c r="F122" s="93" t="s">
        <v>20</v>
      </c>
      <c r="G122" s="87"/>
      <c r="H122" s="188">
        <f>H126+H132</f>
        <v>77.400000000000006</v>
      </c>
      <c r="I122" s="188">
        <f>I126+I132</f>
        <v>81</v>
      </c>
      <c r="J122" s="188">
        <f>J126+J132</f>
        <v>85.1</v>
      </c>
    </row>
    <row r="123" spans="1:10" ht="30.75" customHeight="1">
      <c r="A123" s="15" t="s">
        <v>21</v>
      </c>
      <c r="B123" s="119" t="s">
        <v>10</v>
      </c>
      <c r="C123" s="101" t="s">
        <v>13</v>
      </c>
      <c r="D123" s="101" t="s">
        <v>103</v>
      </c>
      <c r="E123" s="146" t="s">
        <v>192</v>
      </c>
      <c r="F123" s="95" t="s">
        <v>22</v>
      </c>
      <c r="G123" s="86"/>
      <c r="H123" s="188">
        <f t="shared" ref="H123:J124" si="12">H124</f>
        <v>59.5</v>
      </c>
      <c r="I123" s="188">
        <f t="shared" si="12"/>
        <v>62.2</v>
      </c>
      <c r="J123" s="188">
        <f t="shared" si="12"/>
        <v>65.3</v>
      </c>
    </row>
    <row r="124" spans="1:10" ht="24" customHeight="1">
      <c r="A124" s="33" t="s">
        <v>23</v>
      </c>
      <c r="B124" s="119" t="s">
        <v>10</v>
      </c>
      <c r="C124" s="101" t="s">
        <v>13</v>
      </c>
      <c r="D124" s="101" t="s">
        <v>103</v>
      </c>
      <c r="E124" s="146" t="s">
        <v>192</v>
      </c>
      <c r="F124" s="95" t="s">
        <v>22</v>
      </c>
      <c r="G124" s="86" t="s">
        <v>24</v>
      </c>
      <c r="H124" s="188">
        <f t="shared" si="12"/>
        <v>59.5</v>
      </c>
      <c r="I124" s="188">
        <f t="shared" si="12"/>
        <v>62.2</v>
      </c>
      <c r="J124" s="188">
        <f t="shared" si="12"/>
        <v>65.3</v>
      </c>
    </row>
    <row r="125" spans="1:10" ht="24" customHeight="1">
      <c r="A125" s="17" t="s">
        <v>25</v>
      </c>
      <c r="B125" s="119" t="s">
        <v>10</v>
      </c>
      <c r="C125" s="101" t="s">
        <v>13</v>
      </c>
      <c r="D125" s="101" t="s">
        <v>103</v>
      </c>
      <c r="E125" s="146" t="s">
        <v>192</v>
      </c>
      <c r="F125" s="95" t="s">
        <v>22</v>
      </c>
      <c r="G125" s="86" t="s">
        <v>26</v>
      </c>
      <c r="H125" s="188">
        <f>H126</f>
        <v>59.5</v>
      </c>
      <c r="I125" s="188">
        <f>I126</f>
        <v>62.2</v>
      </c>
      <c r="J125" s="188">
        <f>J126</f>
        <v>65.3</v>
      </c>
    </row>
    <row r="126" spans="1:10" ht="22.5" customHeight="1">
      <c r="A126" s="25" t="s">
        <v>27</v>
      </c>
      <c r="B126" s="119" t="s">
        <v>10</v>
      </c>
      <c r="C126" s="101" t="s">
        <v>13</v>
      </c>
      <c r="D126" s="101" t="s">
        <v>103</v>
      </c>
      <c r="E126" s="146" t="s">
        <v>192</v>
      </c>
      <c r="F126" s="95" t="s">
        <v>22</v>
      </c>
      <c r="G126" s="96">
        <v>211</v>
      </c>
      <c r="H126" s="188">
        <v>59.5</v>
      </c>
      <c r="I126" s="188">
        <v>62.2</v>
      </c>
      <c r="J126" s="188">
        <f>3.1+62.2</f>
        <v>65.3</v>
      </c>
    </row>
    <row r="127" spans="1:10" ht="27.75" hidden="1" customHeight="1">
      <c r="A127" s="34" t="s">
        <v>105</v>
      </c>
      <c r="B127" s="126" t="s">
        <v>10</v>
      </c>
      <c r="C127" s="86" t="s">
        <v>13</v>
      </c>
      <c r="D127" s="86" t="s">
        <v>103</v>
      </c>
      <c r="E127" s="146" t="s">
        <v>192</v>
      </c>
      <c r="F127" s="86" t="s">
        <v>22</v>
      </c>
      <c r="G127" s="86" t="s">
        <v>106</v>
      </c>
      <c r="H127" s="188">
        <v>0</v>
      </c>
      <c r="I127" s="159">
        <v>0</v>
      </c>
      <c r="J127" s="159">
        <v>0</v>
      </c>
    </row>
    <row r="128" spans="1:10" ht="21" hidden="1" customHeight="1">
      <c r="A128" s="35" t="s">
        <v>107</v>
      </c>
      <c r="B128" s="126" t="s">
        <v>10</v>
      </c>
      <c r="C128" s="86" t="s">
        <v>13</v>
      </c>
      <c r="D128" s="86" t="s">
        <v>103</v>
      </c>
      <c r="E128" s="146" t="s">
        <v>192</v>
      </c>
      <c r="F128" s="86" t="s">
        <v>22</v>
      </c>
      <c r="G128" s="86" t="s">
        <v>108</v>
      </c>
      <c r="H128" s="188">
        <v>0</v>
      </c>
      <c r="I128" s="159">
        <v>0</v>
      </c>
      <c r="J128" s="159">
        <v>0</v>
      </c>
    </row>
    <row r="129" spans="1:10" ht="55.5" customHeight="1">
      <c r="A129" s="13" t="s">
        <v>29</v>
      </c>
      <c r="B129" s="127" t="s">
        <v>10</v>
      </c>
      <c r="C129" s="100" t="s">
        <v>13</v>
      </c>
      <c r="D129" s="100" t="s">
        <v>103</v>
      </c>
      <c r="E129" s="146" t="s">
        <v>192</v>
      </c>
      <c r="F129" s="87" t="s">
        <v>30</v>
      </c>
      <c r="G129" s="87"/>
      <c r="H129" s="188">
        <f t="shared" ref="H129:J131" si="13">H130</f>
        <v>17.899999999999999</v>
      </c>
      <c r="I129" s="188">
        <f t="shared" si="13"/>
        <v>18.8</v>
      </c>
      <c r="J129" s="188">
        <f t="shared" si="13"/>
        <v>19.8</v>
      </c>
    </row>
    <row r="130" spans="1:10" s="36" customFormat="1" ht="20.25" customHeight="1">
      <c r="A130" s="24" t="s">
        <v>23</v>
      </c>
      <c r="B130" s="127" t="s">
        <v>10</v>
      </c>
      <c r="C130" s="100" t="s">
        <v>13</v>
      </c>
      <c r="D130" s="100" t="s">
        <v>103</v>
      </c>
      <c r="E130" s="146" t="s">
        <v>192</v>
      </c>
      <c r="F130" s="87" t="s">
        <v>30</v>
      </c>
      <c r="G130" s="87" t="s">
        <v>24</v>
      </c>
      <c r="H130" s="184">
        <f t="shared" si="13"/>
        <v>17.899999999999999</v>
      </c>
      <c r="I130" s="184">
        <f t="shared" si="13"/>
        <v>18.8</v>
      </c>
      <c r="J130" s="184">
        <f t="shared" si="13"/>
        <v>19.8</v>
      </c>
    </row>
    <row r="131" spans="1:10" ht="25.5" customHeight="1">
      <c r="A131" s="17" t="s">
        <v>25</v>
      </c>
      <c r="B131" s="127" t="s">
        <v>10</v>
      </c>
      <c r="C131" s="100" t="s">
        <v>13</v>
      </c>
      <c r="D131" s="100" t="s">
        <v>103</v>
      </c>
      <c r="E131" s="146" t="s">
        <v>192</v>
      </c>
      <c r="F131" s="87" t="s">
        <v>30</v>
      </c>
      <c r="G131" s="87" t="s">
        <v>26</v>
      </c>
      <c r="H131" s="188">
        <f t="shared" si="13"/>
        <v>17.899999999999999</v>
      </c>
      <c r="I131" s="188">
        <f t="shared" si="13"/>
        <v>18.8</v>
      </c>
      <c r="J131" s="188">
        <f t="shared" si="13"/>
        <v>19.8</v>
      </c>
    </row>
    <row r="132" spans="1:10" ht="25.5" customHeight="1">
      <c r="A132" s="20" t="s">
        <v>31</v>
      </c>
      <c r="B132" s="119" t="s">
        <v>10</v>
      </c>
      <c r="C132" s="101" t="s">
        <v>13</v>
      </c>
      <c r="D132" s="101" t="s">
        <v>103</v>
      </c>
      <c r="E132" s="146" t="s">
        <v>192</v>
      </c>
      <c r="F132" s="95" t="s">
        <v>30</v>
      </c>
      <c r="G132" s="96">
        <v>213</v>
      </c>
      <c r="H132" s="183">
        <v>17.899999999999999</v>
      </c>
      <c r="I132" s="183">
        <v>18.8</v>
      </c>
      <c r="J132" s="183">
        <v>19.8</v>
      </c>
    </row>
    <row r="133" spans="1:10" ht="35.25" customHeight="1">
      <c r="A133" s="21" t="s">
        <v>37</v>
      </c>
      <c r="B133" s="125" t="s">
        <v>10</v>
      </c>
      <c r="C133" s="100" t="s">
        <v>13</v>
      </c>
      <c r="D133" s="100" t="s">
        <v>103</v>
      </c>
      <c r="E133" s="146" t="s">
        <v>192</v>
      </c>
      <c r="F133" s="87" t="s">
        <v>24</v>
      </c>
      <c r="G133" s="94"/>
      <c r="H133" s="183">
        <f t="shared" ref="H133:J137" si="14">H134</f>
        <v>19.899999999999999</v>
      </c>
      <c r="I133" s="183">
        <f t="shared" si="14"/>
        <v>19.399999999999999</v>
      </c>
      <c r="J133" s="183">
        <f t="shared" si="14"/>
        <v>18.7</v>
      </c>
    </row>
    <row r="134" spans="1:10" ht="33.75" customHeight="1">
      <c r="A134" s="22" t="s">
        <v>38</v>
      </c>
      <c r="B134" s="125" t="s">
        <v>10</v>
      </c>
      <c r="C134" s="100" t="s">
        <v>13</v>
      </c>
      <c r="D134" s="100" t="s">
        <v>103</v>
      </c>
      <c r="E134" s="146" t="s">
        <v>192</v>
      </c>
      <c r="F134" s="87" t="s">
        <v>39</v>
      </c>
      <c r="G134" s="94"/>
      <c r="H134" s="183">
        <f t="shared" si="14"/>
        <v>19.899999999999999</v>
      </c>
      <c r="I134" s="183">
        <f t="shared" si="14"/>
        <v>19.399999999999999</v>
      </c>
      <c r="J134" s="183">
        <f t="shared" si="14"/>
        <v>18.7</v>
      </c>
    </row>
    <row r="135" spans="1:10" ht="18" customHeight="1">
      <c r="A135" s="14" t="s">
        <v>40</v>
      </c>
      <c r="B135" s="125" t="s">
        <v>10</v>
      </c>
      <c r="C135" s="100" t="s">
        <v>13</v>
      </c>
      <c r="D135" s="100" t="s">
        <v>103</v>
      </c>
      <c r="E135" s="146" t="s">
        <v>192</v>
      </c>
      <c r="F135" s="87" t="s">
        <v>41</v>
      </c>
      <c r="G135" s="94"/>
      <c r="H135" s="183">
        <f t="shared" si="14"/>
        <v>19.899999999999999</v>
      </c>
      <c r="I135" s="183">
        <f t="shared" si="14"/>
        <v>19.399999999999999</v>
      </c>
      <c r="J135" s="183">
        <f t="shared" si="14"/>
        <v>18.7</v>
      </c>
    </row>
    <row r="136" spans="1:10" ht="20.25" customHeight="1">
      <c r="A136" s="16" t="s">
        <v>46</v>
      </c>
      <c r="B136" s="127" t="s">
        <v>10</v>
      </c>
      <c r="C136" s="100" t="s">
        <v>13</v>
      </c>
      <c r="D136" s="100" t="s">
        <v>103</v>
      </c>
      <c r="E136" s="146" t="s">
        <v>192</v>
      </c>
      <c r="F136" s="87" t="s">
        <v>41</v>
      </c>
      <c r="G136" s="87" t="s">
        <v>47</v>
      </c>
      <c r="H136" s="186">
        <f t="shared" si="14"/>
        <v>19.899999999999999</v>
      </c>
      <c r="I136" s="186">
        <f t="shared" si="14"/>
        <v>19.399999999999999</v>
      </c>
      <c r="J136" s="186">
        <f t="shared" si="14"/>
        <v>18.7</v>
      </c>
    </row>
    <row r="137" spans="1:10" ht="23.25" customHeight="1">
      <c r="A137" s="24" t="s">
        <v>48</v>
      </c>
      <c r="B137" s="127" t="s">
        <v>10</v>
      </c>
      <c r="C137" s="100" t="s">
        <v>13</v>
      </c>
      <c r="D137" s="100" t="s">
        <v>103</v>
      </c>
      <c r="E137" s="146" t="s">
        <v>192</v>
      </c>
      <c r="F137" s="87" t="s">
        <v>41</v>
      </c>
      <c r="G137" s="87" t="s">
        <v>49</v>
      </c>
      <c r="H137" s="184">
        <f t="shared" si="14"/>
        <v>19.899999999999999</v>
      </c>
      <c r="I137" s="184">
        <f t="shared" si="14"/>
        <v>19.399999999999999</v>
      </c>
      <c r="J137" s="184">
        <f t="shared" si="14"/>
        <v>18.7</v>
      </c>
    </row>
    <row r="138" spans="1:10" ht="21.75" customHeight="1">
      <c r="A138" s="16" t="s">
        <v>109</v>
      </c>
      <c r="B138" s="119" t="s">
        <v>10</v>
      </c>
      <c r="C138" s="101" t="s">
        <v>13</v>
      </c>
      <c r="D138" s="101" t="s">
        <v>103</v>
      </c>
      <c r="E138" s="146" t="s">
        <v>192</v>
      </c>
      <c r="F138" s="86" t="s">
        <v>41</v>
      </c>
      <c r="G138" s="86" t="s">
        <v>110</v>
      </c>
      <c r="H138" s="184">
        <f>18.7+1.2</f>
        <v>19.899999999999999</v>
      </c>
      <c r="I138" s="184">
        <f>18.7+0.7</f>
        <v>19.399999999999999</v>
      </c>
      <c r="J138" s="184">
        <f>18.7</f>
        <v>18.7</v>
      </c>
    </row>
    <row r="139" spans="1:10" ht="21.75" hidden="1" customHeight="1">
      <c r="A139" s="37"/>
      <c r="B139" s="119"/>
      <c r="C139" s="101"/>
      <c r="D139" s="101"/>
      <c r="E139" s="103"/>
      <c r="F139" s="86"/>
      <c r="G139" s="86"/>
      <c r="H139" s="184"/>
      <c r="I139" s="184"/>
      <c r="J139" s="184"/>
    </row>
    <row r="140" spans="1:10" ht="21.75" hidden="1" customHeight="1">
      <c r="A140" s="37"/>
      <c r="B140" s="119"/>
      <c r="C140" s="101"/>
      <c r="D140" s="101"/>
      <c r="E140" s="103"/>
      <c r="F140" s="86"/>
      <c r="G140" s="86"/>
      <c r="H140" s="184"/>
      <c r="I140" s="184"/>
      <c r="J140" s="184"/>
    </row>
    <row r="141" spans="1:10" ht="21.75" hidden="1" customHeight="1">
      <c r="A141" s="28"/>
      <c r="B141" s="127"/>
      <c r="C141" s="100"/>
      <c r="D141" s="100"/>
      <c r="E141" s="146"/>
      <c r="F141" s="93"/>
      <c r="G141" s="94"/>
      <c r="H141" s="186">
        <v>0</v>
      </c>
      <c r="I141" s="186">
        <v>0</v>
      </c>
      <c r="J141" s="186">
        <v>0</v>
      </c>
    </row>
    <row r="142" spans="1:10" ht="21.75" hidden="1" customHeight="1">
      <c r="A142" s="28"/>
      <c r="B142" s="127"/>
      <c r="C142" s="100"/>
      <c r="D142" s="100"/>
      <c r="E142" s="146"/>
      <c r="F142" s="93"/>
      <c r="G142" s="94"/>
      <c r="H142" s="186"/>
      <c r="I142" s="186"/>
      <c r="J142" s="186"/>
    </row>
    <row r="143" spans="1:10" ht="21.75" hidden="1" customHeight="1">
      <c r="A143" s="28"/>
      <c r="B143" s="127"/>
      <c r="C143" s="100"/>
      <c r="D143" s="100"/>
      <c r="E143" s="146"/>
      <c r="F143" s="93"/>
      <c r="G143" s="94"/>
      <c r="H143" s="186"/>
      <c r="I143" s="186"/>
      <c r="J143" s="186"/>
    </row>
    <row r="144" spans="1:10" ht="18" hidden="1" customHeight="1">
      <c r="A144" s="38" t="s">
        <v>111</v>
      </c>
      <c r="B144" s="83" t="s">
        <v>10</v>
      </c>
      <c r="C144" s="102" t="s">
        <v>103</v>
      </c>
      <c r="D144" s="84"/>
      <c r="E144" s="140"/>
      <c r="F144" s="84"/>
      <c r="G144" s="84"/>
      <c r="H144" s="188">
        <v>0</v>
      </c>
      <c r="I144" s="188">
        <v>0</v>
      </c>
      <c r="J144" s="188">
        <v>0</v>
      </c>
    </row>
    <row r="145" spans="1:10" ht="29.25" hidden="1" customHeight="1">
      <c r="A145" s="31" t="s">
        <v>112</v>
      </c>
      <c r="B145" s="83" t="s">
        <v>10</v>
      </c>
      <c r="C145" s="84" t="s">
        <v>103</v>
      </c>
      <c r="D145" s="102" t="s">
        <v>113</v>
      </c>
      <c r="E145" s="144"/>
      <c r="F145" s="97"/>
      <c r="G145" s="84"/>
      <c r="H145" s="194">
        <v>0</v>
      </c>
      <c r="I145" s="194">
        <v>0</v>
      </c>
      <c r="J145" s="194">
        <v>0</v>
      </c>
    </row>
    <row r="146" spans="1:10" ht="32.25" hidden="1" customHeight="1">
      <c r="A146" s="14" t="s">
        <v>14</v>
      </c>
      <c r="B146" s="119" t="s">
        <v>10</v>
      </c>
      <c r="C146" s="101" t="s">
        <v>103</v>
      </c>
      <c r="D146" s="103" t="s">
        <v>113</v>
      </c>
      <c r="E146" s="104" t="s">
        <v>114</v>
      </c>
      <c r="F146" s="105"/>
      <c r="G146" s="106"/>
      <c r="H146" s="195">
        <v>0</v>
      </c>
      <c r="I146" s="195">
        <v>0</v>
      </c>
      <c r="J146" s="195">
        <v>0</v>
      </c>
    </row>
    <row r="147" spans="1:10" ht="16.5" hidden="1" customHeight="1">
      <c r="A147" s="25" t="s">
        <v>15</v>
      </c>
      <c r="B147" s="119" t="s">
        <v>10</v>
      </c>
      <c r="C147" s="103" t="s">
        <v>103</v>
      </c>
      <c r="D147" s="103" t="s">
        <v>113</v>
      </c>
      <c r="E147" s="104" t="s">
        <v>115</v>
      </c>
      <c r="F147" s="105"/>
      <c r="G147" s="106"/>
      <c r="H147" s="195">
        <v>0</v>
      </c>
      <c r="I147" s="195">
        <v>0</v>
      </c>
      <c r="J147" s="195">
        <v>0</v>
      </c>
    </row>
    <row r="148" spans="1:10" ht="49.5" hidden="1" customHeight="1">
      <c r="A148" s="25" t="s">
        <v>116</v>
      </c>
      <c r="B148" s="119" t="s">
        <v>10</v>
      </c>
      <c r="C148" s="103" t="s">
        <v>103</v>
      </c>
      <c r="D148" s="101" t="s">
        <v>113</v>
      </c>
      <c r="E148" s="104" t="s">
        <v>117</v>
      </c>
      <c r="F148" s="95"/>
      <c r="G148" s="86"/>
      <c r="H148" s="195">
        <v>0</v>
      </c>
      <c r="I148" s="195">
        <v>0</v>
      </c>
      <c r="J148" s="195">
        <v>0</v>
      </c>
    </row>
    <row r="149" spans="1:10" ht="29.25" hidden="1" customHeight="1">
      <c r="A149" s="25" t="s">
        <v>79</v>
      </c>
      <c r="B149" s="119" t="s">
        <v>10</v>
      </c>
      <c r="C149" s="101" t="s">
        <v>103</v>
      </c>
      <c r="D149" s="101" t="s">
        <v>113</v>
      </c>
      <c r="E149" s="104" t="s">
        <v>118</v>
      </c>
      <c r="F149" s="95" t="s">
        <v>24</v>
      </c>
      <c r="G149" s="86"/>
      <c r="H149" s="195">
        <v>0</v>
      </c>
      <c r="I149" s="195">
        <v>0</v>
      </c>
      <c r="J149" s="195">
        <v>0</v>
      </c>
    </row>
    <row r="150" spans="1:10" ht="27.75" hidden="1" customHeight="1">
      <c r="A150" s="39" t="s">
        <v>38</v>
      </c>
      <c r="B150" s="119" t="s">
        <v>10</v>
      </c>
      <c r="C150" s="101" t="s">
        <v>103</v>
      </c>
      <c r="D150" s="101" t="s">
        <v>113</v>
      </c>
      <c r="E150" s="104" t="s">
        <v>119</v>
      </c>
      <c r="F150" s="95" t="s">
        <v>39</v>
      </c>
      <c r="G150" s="86"/>
      <c r="H150" s="195">
        <v>0</v>
      </c>
      <c r="I150" s="195">
        <v>0</v>
      </c>
      <c r="J150" s="195">
        <v>0</v>
      </c>
    </row>
    <row r="151" spans="1:10" ht="32.25" hidden="1" customHeight="1">
      <c r="A151" s="14" t="s">
        <v>40</v>
      </c>
      <c r="B151" s="119" t="s">
        <v>10</v>
      </c>
      <c r="C151" s="101" t="s">
        <v>103</v>
      </c>
      <c r="D151" s="101" t="s">
        <v>113</v>
      </c>
      <c r="E151" s="104" t="s">
        <v>119</v>
      </c>
      <c r="F151" s="95" t="s">
        <v>41</v>
      </c>
      <c r="G151" s="86"/>
      <c r="H151" s="195">
        <v>0</v>
      </c>
      <c r="I151" s="195">
        <v>0</v>
      </c>
      <c r="J151" s="195">
        <v>0</v>
      </c>
    </row>
    <row r="152" spans="1:10" ht="30" hidden="1" customHeight="1">
      <c r="A152" s="25" t="s">
        <v>23</v>
      </c>
      <c r="B152" s="119" t="s">
        <v>10</v>
      </c>
      <c r="C152" s="101" t="s">
        <v>103</v>
      </c>
      <c r="D152" s="101" t="s">
        <v>120</v>
      </c>
      <c r="E152" s="104" t="s">
        <v>119</v>
      </c>
      <c r="F152" s="95" t="s">
        <v>41</v>
      </c>
      <c r="G152" s="96">
        <v>200</v>
      </c>
      <c r="H152" s="195">
        <v>0</v>
      </c>
      <c r="I152" s="195">
        <v>0</v>
      </c>
      <c r="J152" s="195">
        <v>0</v>
      </c>
    </row>
    <row r="153" spans="1:10" s="40" customFormat="1" ht="22.5" hidden="1" customHeight="1">
      <c r="A153" s="25" t="s">
        <v>121</v>
      </c>
      <c r="B153" s="119" t="s">
        <v>10</v>
      </c>
      <c r="C153" s="101" t="s">
        <v>103</v>
      </c>
      <c r="D153" s="101" t="s">
        <v>120</v>
      </c>
      <c r="E153" s="104" t="s">
        <v>119</v>
      </c>
      <c r="F153" s="95" t="s">
        <v>41</v>
      </c>
      <c r="G153" s="96">
        <v>220</v>
      </c>
      <c r="H153" s="195">
        <v>0</v>
      </c>
      <c r="I153" s="195">
        <v>0</v>
      </c>
      <c r="J153" s="195">
        <v>0</v>
      </c>
    </row>
    <row r="154" spans="1:10" ht="21" hidden="1" customHeight="1">
      <c r="A154" s="25" t="s">
        <v>96</v>
      </c>
      <c r="B154" s="119" t="s">
        <v>10</v>
      </c>
      <c r="C154" s="101" t="s">
        <v>103</v>
      </c>
      <c r="D154" s="101" t="s">
        <v>120</v>
      </c>
      <c r="E154" s="104" t="s">
        <v>119</v>
      </c>
      <c r="F154" s="95" t="s">
        <v>41</v>
      </c>
      <c r="G154" s="96">
        <v>225</v>
      </c>
      <c r="H154" s="195">
        <v>0</v>
      </c>
      <c r="I154" s="195">
        <v>0</v>
      </c>
      <c r="J154" s="195">
        <v>0</v>
      </c>
    </row>
    <row r="155" spans="1:10" ht="21" hidden="1" customHeight="1">
      <c r="A155" s="25" t="s">
        <v>44</v>
      </c>
      <c r="B155" s="119" t="s">
        <v>10</v>
      </c>
      <c r="C155" s="86" t="s">
        <v>103</v>
      </c>
      <c r="D155" s="86" t="s">
        <v>120</v>
      </c>
      <c r="E155" s="104" t="s">
        <v>119</v>
      </c>
      <c r="F155" s="95" t="s">
        <v>41</v>
      </c>
      <c r="G155" s="86" t="s">
        <v>45</v>
      </c>
      <c r="H155" s="195">
        <v>0</v>
      </c>
      <c r="I155" s="195">
        <v>0</v>
      </c>
      <c r="J155" s="195">
        <v>0</v>
      </c>
    </row>
    <row r="156" spans="1:10" ht="21" hidden="1" customHeight="1">
      <c r="A156" s="25"/>
      <c r="B156" s="119"/>
      <c r="C156" s="86"/>
      <c r="D156" s="86"/>
      <c r="E156" s="104"/>
      <c r="F156" s="95"/>
      <c r="G156" s="86"/>
      <c r="H156" s="195"/>
      <c r="I156" s="195"/>
      <c r="J156" s="195"/>
    </row>
    <row r="157" spans="1:10" ht="29.25" hidden="1" customHeight="1">
      <c r="A157" s="28" t="s">
        <v>79</v>
      </c>
      <c r="B157" s="127" t="s">
        <v>10</v>
      </c>
      <c r="C157" s="100" t="s">
        <v>103</v>
      </c>
      <c r="D157" s="100" t="s">
        <v>120</v>
      </c>
      <c r="E157" s="142" t="s">
        <v>119</v>
      </c>
      <c r="F157" s="93" t="s">
        <v>24</v>
      </c>
      <c r="G157" s="94"/>
      <c r="H157" s="185">
        <v>0</v>
      </c>
      <c r="I157" s="185">
        <v>0</v>
      </c>
      <c r="J157" s="185">
        <v>0</v>
      </c>
    </row>
    <row r="158" spans="1:10" ht="38.25" customHeight="1" thickBot="1">
      <c r="A158" s="27" t="s">
        <v>122</v>
      </c>
      <c r="B158" s="129" t="s">
        <v>10</v>
      </c>
      <c r="C158" s="107" t="s">
        <v>103</v>
      </c>
      <c r="D158" s="108" t="s">
        <v>113</v>
      </c>
      <c r="E158" s="147"/>
      <c r="F158" s="108"/>
      <c r="G158" s="108"/>
      <c r="H158" s="198">
        <f t="shared" ref="H158:J167" si="15">H159</f>
        <v>7</v>
      </c>
      <c r="I158" s="198">
        <f t="shared" si="15"/>
        <v>7</v>
      </c>
      <c r="J158" s="198">
        <f t="shared" si="15"/>
        <v>7</v>
      </c>
    </row>
    <row r="159" spans="1:10" ht="60" customHeight="1" thickBot="1">
      <c r="A159" s="60" t="s">
        <v>203</v>
      </c>
      <c r="B159" s="127" t="s">
        <v>10</v>
      </c>
      <c r="C159" s="92" t="s">
        <v>103</v>
      </c>
      <c r="D159" s="92" t="s">
        <v>113</v>
      </c>
      <c r="E159" s="143" t="s">
        <v>11</v>
      </c>
      <c r="F159" s="92"/>
      <c r="G159" s="92"/>
      <c r="H159" s="185">
        <f t="shared" si="15"/>
        <v>7</v>
      </c>
      <c r="I159" s="185">
        <f t="shared" si="15"/>
        <v>7</v>
      </c>
      <c r="J159" s="185">
        <f t="shared" si="15"/>
        <v>7</v>
      </c>
    </row>
    <row r="160" spans="1:10" ht="24.75" customHeight="1">
      <c r="A160" s="59" t="s">
        <v>204</v>
      </c>
      <c r="B160" s="127" t="s">
        <v>10</v>
      </c>
      <c r="C160" s="92" t="s">
        <v>103</v>
      </c>
      <c r="D160" s="92" t="s">
        <v>113</v>
      </c>
      <c r="E160" s="143" t="s">
        <v>211</v>
      </c>
      <c r="F160" s="92"/>
      <c r="G160" s="92"/>
      <c r="H160" s="195">
        <f t="shared" si="15"/>
        <v>7</v>
      </c>
      <c r="I160" s="195">
        <f t="shared" si="15"/>
        <v>7</v>
      </c>
      <c r="J160" s="195">
        <f t="shared" si="15"/>
        <v>7</v>
      </c>
    </row>
    <row r="161" spans="1:1024" ht="23.25" customHeight="1">
      <c r="A161" s="20" t="s">
        <v>124</v>
      </c>
      <c r="B161" s="125" t="s">
        <v>10</v>
      </c>
      <c r="C161" s="92" t="s">
        <v>103</v>
      </c>
      <c r="D161" s="92" t="s">
        <v>113</v>
      </c>
      <c r="E161" s="143" t="s">
        <v>212</v>
      </c>
      <c r="F161" s="89"/>
      <c r="G161" s="89"/>
      <c r="H161" s="195">
        <f t="shared" si="15"/>
        <v>7</v>
      </c>
      <c r="I161" s="195">
        <f t="shared" si="15"/>
        <v>7</v>
      </c>
      <c r="J161" s="195">
        <f t="shared" si="15"/>
        <v>7</v>
      </c>
    </row>
    <row r="162" spans="1:1024" s="41" customFormat="1" ht="23.25" customHeight="1">
      <c r="A162" s="33" t="s">
        <v>125</v>
      </c>
      <c r="B162" s="125" t="s">
        <v>10</v>
      </c>
      <c r="C162" s="87" t="s">
        <v>103</v>
      </c>
      <c r="D162" s="100" t="s">
        <v>113</v>
      </c>
      <c r="E162" s="142" t="s">
        <v>213</v>
      </c>
      <c r="F162" s="89"/>
      <c r="G162" s="89"/>
      <c r="H162" s="195">
        <f t="shared" si="15"/>
        <v>7</v>
      </c>
      <c r="I162" s="195">
        <f t="shared" si="15"/>
        <v>7</v>
      </c>
      <c r="J162" s="195">
        <f t="shared" si="15"/>
        <v>7</v>
      </c>
      <c r="AMI162" s="42"/>
      <c r="AMJ162" s="42"/>
    </row>
    <row r="163" spans="1:1024" ht="34.5" customHeight="1">
      <c r="A163" s="21" t="s">
        <v>37</v>
      </c>
      <c r="B163" s="127" t="s">
        <v>10</v>
      </c>
      <c r="C163" s="87" t="s">
        <v>103</v>
      </c>
      <c r="D163" s="100" t="s">
        <v>113</v>
      </c>
      <c r="E163" s="142" t="s">
        <v>213</v>
      </c>
      <c r="F163" s="93" t="s">
        <v>24</v>
      </c>
      <c r="G163" s="87"/>
      <c r="H163" s="195">
        <f t="shared" si="15"/>
        <v>7</v>
      </c>
      <c r="I163" s="195">
        <f t="shared" si="15"/>
        <v>7</v>
      </c>
      <c r="J163" s="195">
        <f t="shared" si="15"/>
        <v>7</v>
      </c>
    </row>
    <row r="164" spans="1:1024" ht="31.5" customHeight="1">
      <c r="A164" s="39" t="s">
        <v>38</v>
      </c>
      <c r="B164" s="127" t="s">
        <v>10</v>
      </c>
      <c r="C164" s="100" t="s">
        <v>103</v>
      </c>
      <c r="D164" s="100" t="s">
        <v>113</v>
      </c>
      <c r="E164" s="142" t="s">
        <v>213</v>
      </c>
      <c r="F164" s="93" t="s">
        <v>39</v>
      </c>
      <c r="G164" s="87"/>
      <c r="H164" s="195">
        <f t="shared" si="15"/>
        <v>7</v>
      </c>
      <c r="I164" s="195">
        <f t="shared" si="15"/>
        <v>7</v>
      </c>
      <c r="J164" s="195">
        <f t="shared" si="15"/>
        <v>7</v>
      </c>
    </row>
    <row r="165" spans="1:1024" ht="25.5" customHeight="1">
      <c r="A165" s="14" t="s">
        <v>40</v>
      </c>
      <c r="B165" s="127" t="s">
        <v>10</v>
      </c>
      <c r="C165" s="100" t="s">
        <v>103</v>
      </c>
      <c r="D165" s="100" t="s">
        <v>113</v>
      </c>
      <c r="E165" s="142" t="s">
        <v>213</v>
      </c>
      <c r="F165" s="93" t="s">
        <v>41</v>
      </c>
      <c r="G165" s="87"/>
      <c r="H165" s="195">
        <f t="shared" si="15"/>
        <v>7</v>
      </c>
      <c r="I165" s="195">
        <f t="shared" si="15"/>
        <v>7</v>
      </c>
      <c r="J165" s="195">
        <f t="shared" si="15"/>
        <v>7</v>
      </c>
    </row>
    <row r="166" spans="1:1024" ht="24" customHeight="1">
      <c r="A166" s="24" t="s">
        <v>23</v>
      </c>
      <c r="B166" s="127" t="s">
        <v>10</v>
      </c>
      <c r="C166" s="87" t="s">
        <v>103</v>
      </c>
      <c r="D166" s="87" t="s">
        <v>113</v>
      </c>
      <c r="E166" s="142" t="s">
        <v>213</v>
      </c>
      <c r="F166" s="93" t="s">
        <v>41</v>
      </c>
      <c r="G166" s="87" t="s">
        <v>24</v>
      </c>
      <c r="H166" s="195">
        <f t="shared" si="15"/>
        <v>7</v>
      </c>
      <c r="I166" s="195">
        <f t="shared" si="15"/>
        <v>7</v>
      </c>
      <c r="J166" s="195">
        <f t="shared" si="15"/>
        <v>7</v>
      </c>
    </row>
    <row r="167" spans="1:1024" ht="21" customHeight="1">
      <c r="A167" s="16" t="s">
        <v>42</v>
      </c>
      <c r="B167" s="127" t="s">
        <v>10</v>
      </c>
      <c r="C167" s="87" t="s">
        <v>103</v>
      </c>
      <c r="D167" s="87" t="s">
        <v>113</v>
      </c>
      <c r="E167" s="142" t="s">
        <v>213</v>
      </c>
      <c r="F167" s="93" t="s">
        <v>41</v>
      </c>
      <c r="G167" s="87" t="s">
        <v>43</v>
      </c>
      <c r="H167" s="195">
        <f t="shared" si="15"/>
        <v>7</v>
      </c>
      <c r="I167" s="195">
        <f t="shared" si="15"/>
        <v>7</v>
      </c>
      <c r="J167" s="195">
        <f t="shared" si="15"/>
        <v>7</v>
      </c>
    </row>
    <row r="168" spans="1:1024" s="43" customFormat="1" ht="21.75" customHeight="1">
      <c r="A168" s="23" t="s">
        <v>44</v>
      </c>
      <c r="B168" s="127" t="s">
        <v>10</v>
      </c>
      <c r="C168" s="87" t="s">
        <v>103</v>
      </c>
      <c r="D168" s="87" t="s">
        <v>113</v>
      </c>
      <c r="E168" s="142" t="s">
        <v>213</v>
      </c>
      <c r="F168" s="93" t="s">
        <v>41</v>
      </c>
      <c r="G168" s="87" t="s">
        <v>45</v>
      </c>
      <c r="H168" s="195">
        <v>7</v>
      </c>
      <c r="I168" s="195">
        <v>7</v>
      </c>
      <c r="J168" s="195">
        <v>7</v>
      </c>
    </row>
    <row r="169" spans="1:1024" s="43" customFormat="1" ht="34.5" customHeight="1">
      <c r="A169" s="63" t="s">
        <v>205</v>
      </c>
      <c r="B169" s="127" t="s">
        <v>10</v>
      </c>
      <c r="C169" s="87" t="s">
        <v>103</v>
      </c>
      <c r="D169" s="108" t="s">
        <v>173</v>
      </c>
      <c r="E169" s="148"/>
      <c r="F169" s="109"/>
      <c r="G169" s="109"/>
      <c r="H169" s="199">
        <f t="shared" ref="H169:J175" si="16">H170</f>
        <v>2</v>
      </c>
      <c r="I169" s="199">
        <f t="shared" si="16"/>
        <v>2</v>
      </c>
      <c r="J169" s="199">
        <f t="shared" si="16"/>
        <v>2</v>
      </c>
    </row>
    <row r="170" spans="1:1024" s="43" customFormat="1" ht="21.75" customHeight="1">
      <c r="A170" s="64" t="s">
        <v>206</v>
      </c>
      <c r="B170" s="127" t="s">
        <v>10</v>
      </c>
      <c r="C170" s="87" t="s">
        <v>103</v>
      </c>
      <c r="D170" s="110" t="s">
        <v>173</v>
      </c>
      <c r="E170" s="149" t="s">
        <v>217</v>
      </c>
      <c r="F170" s="111"/>
      <c r="G170" s="112"/>
      <c r="H170" s="200">
        <f t="shared" si="16"/>
        <v>2</v>
      </c>
      <c r="I170" s="200">
        <f t="shared" si="16"/>
        <v>2</v>
      </c>
      <c r="J170" s="200">
        <f t="shared" si="16"/>
        <v>2</v>
      </c>
    </row>
    <row r="171" spans="1:1024" s="43" customFormat="1" ht="33.75" customHeight="1">
      <c r="A171" s="65" t="s">
        <v>207</v>
      </c>
      <c r="B171" s="169" t="s">
        <v>10</v>
      </c>
      <c r="C171" s="170" t="s">
        <v>103</v>
      </c>
      <c r="D171" s="113" t="s">
        <v>173</v>
      </c>
      <c r="E171" s="114" t="s">
        <v>218</v>
      </c>
      <c r="F171" s="115"/>
      <c r="G171" s="112"/>
      <c r="H171" s="200">
        <f>H173</f>
        <v>2</v>
      </c>
      <c r="I171" s="200">
        <f>I173</f>
        <v>2</v>
      </c>
      <c r="J171" s="200">
        <f>J173</f>
        <v>2</v>
      </c>
    </row>
    <row r="172" spans="1:1024" s="41" customFormat="1" ht="23.25" customHeight="1">
      <c r="A172" s="33" t="s">
        <v>125</v>
      </c>
      <c r="B172" s="127" t="s">
        <v>10</v>
      </c>
      <c r="C172" s="87" t="s">
        <v>103</v>
      </c>
      <c r="D172" s="136" t="s">
        <v>173</v>
      </c>
      <c r="E172" s="150" t="s">
        <v>208</v>
      </c>
      <c r="F172" s="89"/>
      <c r="G172" s="89"/>
      <c r="H172" s="195">
        <f t="shared" ref="H172:J172" si="17">H173</f>
        <v>2</v>
      </c>
      <c r="I172" s="195">
        <f t="shared" si="17"/>
        <v>2</v>
      </c>
      <c r="J172" s="195">
        <f t="shared" si="17"/>
        <v>2</v>
      </c>
      <c r="AMI172" s="42"/>
      <c r="AMJ172" s="42"/>
    </row>
    <row r="173" spans="1:1024" s="135" customFormat="1" ht="21.75" customHeight="1">
      <c r="A173" s="133" t="s">
        <v>209</v>
      </c>
      <c r="B173" s="127" t="s">
        <v>10</v>
      </c>
      <c r="C173" s="87" t="s">
        <v>103</v>
      </c>
      <c r="D173" s="134">
        <v>14</v>
      </c>
      <c r="E173" s="150" t="s">
        <v>208</v>
      </c>
      <c r="F173" s="134">
        <v>244</v>
      </c>
      <c r="G173" s="117"/>
      <c r="H173" s="201">
        <f t="shared" si="16"/>
        <v>2</v>
      </c>
      <c r="I173" s="201">
        <f t="shared" si="16"/>
        <v>2</v>
      </c>
      <c r="J173" s="201">
        <f t="shared" si="16"/>
        <v>2</v>
      </c>
    </row>
    <row r="174" spans="1:1024" s="43" customFormat="1" ht="21.75" customHeight="1">
      <c r="A174" s="16" t="s">
        <v>46</v>
      </c>
      <c r="B174" s="127" t="s">
        <v>10</v>
      </c>
      <c r="C174" s="87" t="s">
        <v>103</v>
      </c>
      <c r="D174" s="116">
        <v>14</v>
      </c>
      <c r="E174" s="151" t="s">
        <v>208</v>
      </c>
      <c r="F174" s="116">
        <v>244</v>
      </c>
      <c r="G174" s="118" t="s">
        <v>47</v>
      </c>
      <c r="H174" s="201">
        <f t="shared" si="16"/>
        <v>2</v>
      </c>
      <c r="I174" s="201">
        <f t="shared" si="16"/>
        <v>2</v>
      </c>
      <c r="J174" s="201">
        <f t="shared" si="16"/>
        <v>2</v>
      </c>
    </row>
    <row r="175" spans="1:1024" s="135" customFormat="1" ht="21.75" customHeight="1">
      <c r="A175" s="15" t="s">
        <v>48</v>
      </c>
      <c r="B175" s="127" t="s">
        <v>10</v>
      </c>
      <c r="C175" s="87" t="s">
        <v>103</v>
      </c>
      <c r="D175" s="134">
        <v>14</v>
      </c>
      <c r="E175" s="150" t="s">
        <v>208</v>
      </c>
      <c r="F175" s="134">
        <v>244</v>
      </c>
      <c r="G175" s="130" t="s">
        <v>49</v>
      </c>
      <c r="H175" s="201">
        <f t="shared" si="16"/>
        <v>2</v>
      </c>
      <c r="I175" s="201">
        <f t="shared" si="16"/>
        <v>2</v>
      </c>
      <c r="J175" s="201">
        <f t="shared" si="16"/>
        <v>2</v>
      </c>
    </row>
    <row r="176" spans="1:1024" s="43" customFormat="1" ht="21.75" customHeight="1">
      <c r="A176" s="49" t="s">
        <v>139</v>
      </c>
      <c r="B176" s="127" t="s">
        <v>10</v>
      </c>
      <c r="C176" s="87" t="s">
        <v>103</v>
      </c>
      <c r="D176" s="171">
        <v>14</v>
      </c>
      <c r="E176" s="167" t="s">
        <v>208</v>
      </c>
      <c r="F176" s="166">
        <v>244</v>
      </c>
      <c r="G176" s="118" t="s">
        <v>110</v>
      </c>
      <c r="H176" s="201">
        <v>2</v>
      </c>
      <c r="I176" s="201">
        <v>2</v>
      </c>
      <c r="J176" s="201">
        <v>2</v>
      </c>
    </row>
    <row r="177" spans="1:10" s="43" customFormat="1" ht="21.75" customHeight="1">
      <c r="A177" s="165" t="s">
        <v>225</v>
      </c>
      <c r="B177" s="128" t="s">
        <v>10</v>
      </c>
      <c r="C177" s="88" t="s">
        <v>34</v>
      </c>
      <c r="D177" s="88" t="s">
        <v>120</v>
      </c>
      <c r="E177" s="177"/>
      <c r="F177" s="178"/>
      <c r="G177" s="179"/>
      <c r="H177" s="202">
        <f>H178</f>
        <v>168.2</v>
      </c>
      <c r="I177" s="202">
        <f t="shared" ref="I177:J185" si="18">I178</f>
        <v>0</v>
      </c>
      <c r="J177" s="202">
        <f t="shared" si="18"/>
        <v>0</v>
      </c>
    </row>
    <row r="178" spans="1:10" s="43" customFormat="1" ht="36" customHeight="1">
      <c r="A178" s="13" t="s">
        <v>14</v>
      </c>
      <c r="B178" s="169" t="s">
        <v>10</v>
      </c>
      <c r="C178" s="170" t="s">
        <v>34</v>
      </c>
      <c r="D178" s="170" t="s">
        <v>120</v>
      </c>
      <c r="E178" s="151" t="s">
        <v>165</v>
      </c>
      <c r="F178" s="168"/>
      <c r="G178" s="118"/>
      <c r="H178" s="201">
        <f t="shared" ref="H178:H185" si="19">H179</f>
        <v>168.2</v>
      </c>
      <c r="I178" s="201">
        <f t="shared" si="18"/>
        <v>0</v>
      </c>
      <c r="J178" s="201">
        <f t="shared" si="18"/>
        <v>0</v>
      </c>
    </row>
    <row r="179" spans="1:10" s="43" customFormat="1" ht="23.25" customHeight="1">
      <c r="A179" s="14" t="s">
        <v>15</v>
      </c>
      <c r="B179" s="127" t="s">
        <v>10</v>
      </c>
      <c r="C179" s="87" t="s">
        <v>34</v>
      </c>
      <c r="D179" s="87" t="s">
        <v>120</v>
      </c>
      <c r="E179" s="142" t="s">
        <v>200</v>
      </c>
      <c r="F179" s="172"/>
      <c r="G179" s="118"/>
      <c r="H179" s="201">
        <f t="shared" si="19"/>
        <v>168.2</v>
      </c>
      <c r="I179" s="201">
        <f t="shared" si="18"/>
        <v>0</v>
      </c>
      <c r="J179" s="201">
        <f t="shared" si="18"/>
        <v>0</v>
      </c>
    </row>
    <row r="180" spans="1:10" s="43" customFormat="1" ht="34.5" customHeight="1">
      <c r="A180" s="173" t="s">
        <v>226</v>
      </c>
      <c r="B180" s="169" t="s">
        <v>10</v>
      </c>
      <c r="C180" s="170" t="s">
        <v>34</v>
      </c>
      <c r="D180" s="170" t="s">
        <v>120</v>
      </c>
      <c r="E180" s="174" t="s">
        <v>227</v>
      </c>
      <c r="F180" s="172"/>
      <c r="G180" s="118"/>
      <c r="H180" s="201">
        <f t="shared" si="19"/>
        <v>168.2</v>
      </c>
      <c r="I180" s="201">
        <f t="shared" si="18"/>
        <v>0</v>
      </c>
      <c r="J180" s="201">
        <f t="shared" si="18"/>
        <v>0</v>
      </c>
    </row>
    <row r="181" spans="1:10" s="43" customFormat="1" ht="33" customHeight="1">
      <c r="A181" s="21" t="s">
        <v>37</v>
      </c>
      <c r="B181" s="169" t="s">
        <v>10</v>
      </c>
      <c r="C181" s="170" t="s">
        <v>34</v>
      </c>
      <c r="D181" s="170" t="s">
        <v>120</v>
      </c>
      <c r="E181" s="174" t="s">
        <v>227</v>
      </c>
      <c r="F181" s="175">
        <v>200</v>
      </c>
      <c r="G181" s="118"/>
      <c r="H181" s="201">
        <f t="shared" si="19"/>
        <v>168.2</v>
      </c>
      <c r="I181" s="201">
        <f t="shared" si="18"/>
        <v>0</v>
      </c>
      <c r="J181" s="201">
        <f t="shared" si="18"/>
        <v>0</v>
      </c>
    </row>
    <row r="182" spans="1:10" s="43" customFormat="1" ht="35.25" customHeight="1">
      <c r="A182" s="39" t="s">
        <v>38</v>
      </c>
      <c r="B182" s="169" t="s">
        <v>10</v>
      </c>
      <c r="C182" s="170" t="s">
        <v>34</v>
      </c>
      <c r="D182" s="170" t="s">
        <v>120</v>
      </c>
      <c r="E182" s="174" t="s">
        <v>227</v>
      </c>
      <c r="F182" s="175">
        <v>240</v>
      </c>
      <c r="G182" s="118"/>
      <c r="H182" s="201">
        <f t="shared" si="19"/>
        <v>168.2</v>
      </c>
      <c r="I182" s="201">
        <f t="shared" si="18"/>
        <v>0</v>
      </c>
      <c r="J182" s="201">
        <f t="shared" si="18"/>
        <v>0</v>
      </c>
    </row>
    <row r="183" spans="1:10" s="43" customFormat="1" ht="19.5" customHeight="1">
      <c r="A183" s="14" t="s">
        <v>40</v>
      </c>
      <c r="B183" s="169" t="s">
        <v>10</v>
      </c>
      <c r="C183" s="170" t="s">
        <v>34</v>
      </c>
      <c r="D183" s="170" t="s">
        <v>120</v>
      </c>
      <c r="E183" s="174" t="s">
        <v>227</v>
      </c>
      <c r="F183" s="175">
        <v>244</v>
      </c>
      <c r="G183" s="118"/>
      <c r="H183" s="201">
        <f t="shared" si="19"/>
        <v>168.2</v>
      </c>
      <c r="I183" s="201">
        <f t="shared" si="18"/>
        <v>0</v>
      </c>
      <c r="J183" s="201">
        <f t="shared" si="18"/>
        <v>0</v>
      </c>
    </row>
    <row r="184" spans="1:10" s="43" customFormat="1" ht="24" customHeight="1">
      <c r="A184" s="45" t="s">
        <v>23</v>
      </c>
      <c r="B184" s="169" t="s">
        <v>10</v>
      </c>
      <c r="C184" s="170" t="s">
        <v>34</v>
      </c>
      <c r="D184" s="170" t="s">
        <v>120</v>
      </c>
      <c r="E184" s="174" t="s">
        <v>227</v>
      </c>
      <c r="F184" s="175">
        <v>244</v>
      </c>
      <c r="G184" s="176" t="s">
        <v>24</v>
      </c>
      <c r="H184" s="201">
        <f t="shared" si="19"/>
        <v>168.2</v>
      </c>
      <c r="I184" s="201">
        <f t="shared" si="18"/>
        <v>0</v>
      </c>
      <c r="J184" s="201">
        <f t="shared" si="18"/>
        <v>0</v>
      </c>
    </row>
    <row r="185" spans="1:10" s="43" customFormat="1" ht="17.25" customHeight="1">
      <c r="A185" s="14" t="s">
        <v>42</v>
      </c>
      <c r="B185" s="169" t="s">
        <v>10</v>
      </c>
      <c r="C185" s="170" t="s">
        <v>34</v>
      </c>
      <c r="D185" s="170" t="s">
        <v>120</v>
      </c>
      <c r="E185" s="174" t="s">
        <v>227</v>
      </c>
      <c r="F185" s="175">
        <v>244</v>
      </c>
      <c r="G185" s="176" t="s">
        <v>43</v>
      </c>
      <c r="H185" s="201">
        <f t="shared" si="19"/>
        <v>168.2</v>
      </c>
      <c r="I185" s="201">
        <f t="shared" si="18"/>
        <v>0</v>
      </c>
      <c r="J185" s="201">
        <f t="shared" si="18"/>
        <v>0</v>
      </c>
    </row>
    <row r="186" spans="1:10" s="43" customFormat="1" ht="22.5" customHeight="1">
      <c r="A186" s="173" t="s">
        <v>96</v>
      </c>
      <c r="B186" s="169" t="s">
        <v>10</v>
      </c>
      <c r="C186" s="170" t="s">
        <v>34</v>
      </c>
      <c r="D186" s="170" t="s">
        <v>120</v>
      </c>
      <c r="E186" s="174" t="s">
        <v>227</v>
      </c>
      <c r="F186" s="175">
        <v>244</v>
      </c>
      <c r="G186" s="176" t="s">
        <v>135</v>
      </c>
      <c r="H186" s="201">
        <v>168.2</v>
      </c>
      <c r="I186" s="201">
        <v>0</v>
      </c>
      <c r="J186" s="201">
        <v>0</v>
      </c>
    </row>
    <row r="187" spans="1:10" ht="28.5" customHeight="1">
      <c r="A187" s="44" t="s">
        <v>126</v>
      </c>
      <c r="B187" s="83" t="s">
        <v>10</v>
      </c>
      <c r="C187" s="83" t="s">
        <v>81</v>
      </c>
      <c r="D187" s="83" t="s">
        <v>35</v>
      </c>
      <c r="E187" s="139"/>
      <c r="F187" s="119"/>
      <c r="G187" s="120"/>
      <c r="H187" s="203">
        <f>H188</f>
        <v>92.5</v>
      </c>
      <c r="I187" s="203">
        <f>I188</f>
        <v>92.5</v>
      </c>
      <c r="J187" s="203">
        <f>J188</f>
        <v>92.5</v>
      </c>
    </row>
    <row r="188" spans="1:10" ht="26.25" customHeight="1">
      <c r="A188" s="12" t="s">
        <v>127</v>
      </c>
      <c r="B188" s="83" t="s">
        <v>10</v>
      </c>
      <c r="C188" s="84" t="s">
        <v>81</v>
      </c>
      <c r="D188" s="84" t="s">
        <v>103</v>
      </c>
      <c r="E188" s="140"/>
      <c r="F188" s="84"/>
      <c r="G188" s="84"/>
      <c r="H188" s="193">
        <f>H193+H255</f>
        <v>92.5</v>
      </c>
      <c r="I188" s="193">
        <f>I193+I255</f>
        <v>92.5</v>
      </c>
      <c r="J188" s="193">
        <f>J193+J255</f>
        <v>92.5</v>
      </c>
    </row>
    <row r="189" spans="1:10" ht="34.5" customHeight="1">
      <c r="A189" s="13" t="s">
        <v>14</v>
      </c>
      <c r="B189" s="119" t="s">
        <v>10</v>
      </c>
      <c r="C189" s="85" t="s">
        <v>81</v>
      </c>
      <c r="D189" s="85" t="s">
        <v>103</v>
      </c>
      <c r="E189" s="106" t="s">
        <v>165</v>
      </c>
      <c r="F189" s="85"/>
      <c r="G189" s="85"/>
      <c r="H189" s="183">
        <f t="shared" ref="H189:J190" si="20">H190</f>
        <v>92.5</v>
      </c>
      <c r="I189" s="183">
        <f t="shared" si="20"/>
        <v>92.5</v>
      </c>
      <c r="J189" s="183">
        <f t="shared" si="20"/>
        <v>92.5</v>
      </c>
    </row>
    <row r="190" spans="1:10" ht="26.25" customHeight="1">
      <c r="A190" s="28" t="s">
        <v>123</v>
      </c>
      <c r="B190" s="119" t="s">
        <v>10</v>
      </c>
      <c r="C190" s="85" t="s">
        <v>81</v>
      </c>
      <c r="D190" s="85" t="s">
        <v>103</v>
      </c>
      <c r="E190" s="106" t="s">
        <v>193</v>
      </c>
      <c r="F190" s="85"/>
      <c r="G190" s="85"/>
      <c r="H190" s="183">
        <f t="shared" si="20"/>
        <v>92.5</v>
      </c>
      <c r="I190" s="183">
        <f t="shared" si="20"/>
        <v>92.5</v>
      </c>
      <c r="J190" s="183">
        <f t="shared" si="20"/>
        <v>92.5</v>
      </c>
    </row>
    <row r="191" spans="1:10" ht="26.25" customHeight="1">
      <c r="A191" s="20" t="s">
        <v>67</v>
      </c>
      <c r="B191" s="119" t="s">
        <v>10</v>
      </c>
      <c r="C191" s="85" t="s">
        <v>81</v>
      </c>
      <c r="D191" s="85" t="s">
        <v>103</v>
      </c>
      <c r="E191" s="106" t="s">
        <v>194</v>
      </c>
      <c r="F191" s="85"/>
      <c r="G191" s="85"/>
      <c r="H191" s="183">
        <f>H192+H253</f>
        <v>92.5</v>
      </c>
      <c r="I191" s="183">
        <f>I192+I253</f>
        <v>92.5</v>
      </c>
      <c r="J191" s="183">
        <f>J192+J253</f>
        <v>92.5</v>
      </c>
    </row>
    <row r="192" spans="1:10" ht="22.5" customHeight="1">
      <c r="A192" s="14" t="s">
        <v>36</v>
      </c>
      <c r="B192" s="119" t="s">
        <v>10</v>
      </c>
      <c r="C192" s="85" t="s">
        <v>81</v>
      </c>
      <c r="D192" s="85" t="s">
        <v>103</v>
      </c>
      <c r="E192" s="106" t="s">
        <v>195</v>
      </c>
      <c r="F192" s="85"/>
      <c r="G192" s="85"/>
      <c r="H192" s="183">
        <f t="shared" ref="H192:J194" si="21">H193</f>
        <v>16.399999999999999</v>
      </c>
      <c r="I192" s="183">
        <f t="shared" si="21"/>
        <v>16.399999999999999</v>
      </c>
      <c r="J192" s="183">
        <f t="shared" si="21"/>
        <v>16.399999999999999</v>
      </c>
    </row>
    <row r="193" spans="1:10" ht="31.5" customHeight="1">
      <c r="A193" s="21" t="s">
        <v>37</v>
      </c>
      <c r="B193" s="119" t="s">
        <v>10</v>
      </c>
      <c r="C193" s="85" t="s">
        <v>81</v>
      </c>
      <c r="D193" s="85" t="s">
        <v>103</v>
      </c>
      <c r="E193" s="106" t="s">
        <v>195</v>
      </c>
      <c r="F193" s="85" t="s">
        <v>24</v>
      </c>
      <c r="G193" s="85"/>
      <c r="H193" s="183">
        <f t="shared" si="21"/>
        <v>16.399999999999999</v>
      </c>
      <c r="I193" s="183">
        <f t="shared" si="21"/>
        <v>16.399999999999999</v>
      </c>
      <c r="J193" s="183">
        <f t="shared" si="21"/>
        <v>16.399999999999999</v>
      </c>
    </row>
    <row r="194" spans="1:10" ht="38.25" customHeight="1">
      <c r="A194" s="39" t="s">
        <v>38</v>
      </c>
      <c r="B194" s="119" t="s">
        <v>10</v>
      </c>
      <c r="C194" s="85" t="s">
        <v>81</v>
      </c>
      <c r="D194" s="85" t="s">
        <v>103</v>
      </c>
      <c r="E194" s="106" t="s">
        <v>195</v>
      </c>
      <c r="F194" s="85" t="s">
        <v>39</v>
      </c>
      <c r="G194" s="85"/>
      <c r="H194" s="183">
        <f t="shared" si="21"/>
        <v>16.399999999999999</v>
      </c>
      <c r="I194" s="183">
        <f t="shared" si="21"/>
        <v>16.399999999999999</v>
      </c>
      <c r="J194" s="183">
        <f t="shared" si="21"/>
        <v>16.399999999999999</v>
      </c>
    </row>
    <row r="195" spans="1:10" ht="26.25" customHeight="1">
      <c r="A195" s="14" t="s">
        <v>40</v>
      </c>
      <c r="B195" s="126" t="s">
        <v>10</v>
      </c>
      <c r="C195" s="85" t="s">
        <v>81</v>
      </c>
      <c r="D195" s="85" t="s">
        <v>103</v>
      </c>
      <c r="E195" s="106" t="s">
        <v>195</v>
      </c>
      <c r="F195" s="85" t="s">
        <v>41</v>
      </c>
      <c r="G195" s="85"/>
      <c r="H195" s="183">
        <f>H196+H199</f>
        <v>16.399999999999999</v>
      </c>
      <c r="I195" s="183">
        <f>I196+I199</f>
        <v>16.399999999999999</v>
      </c>
      <c r="J195" s="183">
        <f>J196+J199</f>
        <v>16.399999999999999</v>
      </c>
    </row>
    <row r="196" spans="1:10" ht="23.25" customHeight="1">
      <c r="A196" s="45" t="s">
        <v>23</v>
      </c>
      <c r="B196" s="119" t="s">
        <v>10</v>
      </c>
      <c r="C196" s="85" t="s">
        <v>81</v>
      </c>
      <c r="D196" s="85" t="s">
        <v>103</v>
      </c>
      <c r="E196" s="106" t="s">
        <v>195</v>
      </c>
      <c r="F196" s="85" t="s">
        <v>41</v>
      </c>
      <c r="G196" s="85" t="s">
        <v>24</v>
      </c>
      <c r="H196" s="195">
        <f t="shared" ref="H196:J197" si="22">H197</f>
        <v>6.4</v>
      </c>
      <c r="I196" s="195">
        <f t="shared" si="22"/>
        <v>6.4</v>
      </c>
      <c r="J196" s="195">
        <f t="shared" si="22"/>
        <v>6.4</v>
      </c>
    </row>
    <row r="197" spans="1:10" ht="19.5" customHeight="1">
      <c r="A197" s="14" t="s">
        <v>42</v>
      </c>
      <c r="B197" s="119" t="s">
        <v>10</v>
      </c>
      <c r="C197" s="85" t="s">
        <v>81</v>
      </c>
      <c r="D197" s="85" t="s">
        <v>103</v>
      </c>
      <c r="E197" s="106" t="s">
        <v>195</v>
      </c>
      <c r="F197" s="85" t="s">
        <v>41</v>
      </c>
      <c r="G197" s="85" t="s">
        <v>43</v>
      </c>
      <c r="H197" s="195">
        <f t="shared" si="22"/>
        <v>6.4</v>
      </c>
      <c r="I197" s="195">
        <f t="shared" si="22"/>
        <v>6.4</v>
      </c>
      <c r="J197" s="195">
        <f t="shared" si="22"/>
        <v>6.4</v>
      </c>
    </row>
    <row r="198" spans="1:10" ht="22.5" customHeight="1">
      <c r="A198" s="46" t="s">
        <v>128</v>
      </c>
      <c r="B198" s="127" t="s">
        <v>10</v>
      </c>
      <c r="C198" s="92" t="s">
        <v>81</v>
      </c>
      <c r="D198" s="92" t="s">
        <v>103</v>
      </c>
      <c r="E198" s="106" t="s">
        <v>195</v>
      </c>
      <c r="F198" s="92" t="s">
        <v>41</v>
      </c>
      <c r="G198" s="92" t="s">
        <v>45</v>
      </c>
      <c r="H198" s="195">
        <v>6.4</v>
      </c>
      <c r="I198" s="195">
        <v>6.4</v>
      </c>
      <c r="J198" s="195">
        <v>6.4</v>
      </c>
    </row>
    <row r="199" spans="1:10" ht="17.25" customHeight="1">
      <c r="A199" s="16" t="s">
        <v>46</v>
      </c>
      <c r="B199" s="127" t="s">
        <v>10</v>
      </c>
      <c r="C199" s="92" t="s">
        <v>81</v>
      </c>
      <c r="D199" s="92" t="s">
        <v>103</v>
      </c>
      <c r="E199" s="106" t="s">
        <v>195</v>
      </c>
      <c r="F199" s="92" t="s">
        <v>41</v>
      </c>
      <c r="G199" s="92" t="s">
        <v>47</v>
      </c>
      <c r="H199" s="195">
        <f>H200</f>
        <v>10</v>
      </c>
      <c r="I199" s="195">
        <f>I200</f>
        <v>10</v>
      </c>
      <c r="J199" s="195">
        <f>J200</f>
        <v>10</v>
      </c>
    </row>
    <row r="200" spans="1:10" ht="19.5" customHeight="1">
      <c r="A200" s="15" t="s">
        <v>48</v>
      </c>
      <c r="B200" s="127" t="s">
        <v>10</v>
      </c>
      <c r="C200" s="92" t="s">
        <v>81</v>
      </c>
      <c r="D200" s="92" t="s">
        <v>103</v>
      </c>
      <c r="E200" s="106" t="s">
        <v>195</v>
      </c>
      <c r="F200" s="92" t="s">
        <v>41</v>
      </c>
      <c r="G200" s="92" t="s">
        <v>49</v>
      </c>
      <c r="H200" s="183">
        <f>H252</f>
        <v>10</v>
      </c>
      <c r="I200" s="183">
        <f>I252</f>
        <v>10</v>
      </c>
      <c r="J200" s="183">
        <f>J252</f>
        <v>10</v>
      </c>
    </row>
    <row r="201" spans="1:10" ht="13.5" hidden="1" customHeight="1">
      <c r="A201" s="24"/>
      <c r="B201" s="127"/>
      <c r="C201" s="92"/>
      <c r="D201" s="92"/>
      <c r="E201" s="106" t="s">
        <v>195</v>
      </c>
      <c r="F201" s="92"/>
      <c r="G201" s="92"/>
      <c r="H201" s="183">
        <v>0</v>
      </c>
      <c r="I201" s="183">
        <v>0</v>
      </c>
      <c r="J201" s="183">
        <v>0</v>
      </c>
    </row>
    <row r="202" spans="1:10" ht="99.75" hidden="1" customHeight="1">
      <c r="A202" s="30" t="s">
        <v>129</v>
      </c>
      <c r="B202" s="83" t="s">
        <v>10</v>
      </c>
      <c r="C202" s="84" t="s">
        <v>81</v>
      </c>
      <c r="D202" s="84" t="s">
        <v>103</v>
      </c>
      <c r="E202" s="106" t="s">
        <v>195</v>
      </c>
      <c r="F202" s="84"/>
      <c r="G202" s="84"/>
      <c r="H202" s="194">
        <v>0</v>
      </c>
      <c r="I202" s="194">
        <v>0</v>
      </c>
      <c r="J202" s="194">
        <v>0</v>
      </c>
    </row>
    <row r="203" spans="1:10" ht="25.5" hidden="1" customHeight="1">
      <c r="A203" s="30" t="s">
        <v>131</v>
      </c>
      <c r="B203" s="83" t="s">
        <v>10</v>
      </c>
      <c r="C203" s="84" t="s">
        <v>81</v>
      </c>
      <c r="D203" s="84" t="s">
        <v>103</v>
      </c>
      <c r="E203" s="106" t="s">
        <v>195</v>
      </c>
      <c r="F203" s="84"/>
      <c r="G203" s="84"/>
      <c r="H203" s="195">
        <v>0</v>
      </c>
      <c r="I203" s="195">
        <v>0</v>
      </c>
      <c r="J203" s="195">
        <v>0</v>
      </c>
    </row>
    <row r="204" spans="1:10" ht="36" hidden="1" customHeight="1">
      <c r="A204" s="30" t="s">
        <v>132</v>
      </c>
      <c r="B204" s="83" t="s">
        <v>10</v>
      </c>
      <c r="C204" s="84" t="s">
        <v>81</v>
      </c>
      <c r="D204" s="84" t="s">
        <v>103</v>
      </c>
      <c r="E204" s="106" t="s">
        <v>195</v>
      </c>
      <c r="F204" s="84"/>
      <c r="G204" s="84"/>
      <c r="H204" s="195">
        <v>0</v>
      </c>
      <c r="I204" s="195">
        <v>0</v>
      </c>
      <c r="J204" s="195">
        <v>0</v>
      </c>
    </row>
    <row r="205" spans="1:10" ht="25.5" hidden="1" customHeight="1">
      <c r="A205" s="30" t="s">
        <v>133</v>
      </c>
      <c r="B205" s="83" t="s">
        <v>10</v>
      </c>
      <c r="C205" s="84" t="s">
        <v>81</v>
      </c>
      <c r="D205" s="84" t="s">
        <v>103</v>
      </c>
      <c r="E205" s="106" t="s">
        <v>195</v>
      </c>
      <c r="F205" s="84"/>
      <c r="G205" s="84"/>
      <c r="H205" s="195">
        <v>0</v>
      </c>
      <c r="I205" s="195">
        <v>0</v>
      </c>
      <c r="J205" s="195">
        <v>0</v>
      </c>
    </row>
    <row r="206" spans="1:10" ht="25.5" hidden="1" customHeight="1">
      <c r="A206" s="26" t="s">
        <v>134</v>
      </c>
      <c r="B206" s="128" t="s">
        <v>10</v>
      </c>
      <c r="C206" s="89" t="s">
        <v>81</v>
      </c>
      <c r="D206" s="89" t="s">
        <v>103</v>
      </c>
      <c r="E206" s="106" t="s">
        <v>195</v>
      </c>
      <c r="F206" s="89"/>
      <c r="G206" s="89"/>
      <c r="H206" s="195">
        <v>0</v>
      </c>
      <c r="I206" s="195">
        <v>0</v>
      </c>
      <c r="J206" s="195">
        <v>0</v>
      </c>
    </row>
    <row r="207" spans="1:10" ht="25.5" hidden="1" customHeight="1">
      <c r="A207" s="28" t="s">
        <v>79</v>
      </c>
      <c r="B207" s="127" t="s">
        <v>10</v>
      </c>
      <c r="C207" s="92" t="s">
        <v>81</v>
      </c>
      <c r="D207" s="92" t="s">
        <v>103</v>
      </c>
      <c r="E207" s="106" t="s">
        <v>195</v>
      </c>
      <c r="F207" s="92" t="s">
        <v>24</v>
      </c>
      <c r="G207" s="92"/>
      <c r="H207" s="195">
        <v>0</v>
      </c>
      <c r="I207" s="195">
        <v>0</v>
      </c>
      <c r="J207" s="195">
        <v>0</v>
      </c>
    </row>
    <row r="208" spans="1:10" ht="25.5" hidden="1" customHeight="1">
      <c r="A208" s="29" t="s">
        <v>38</v>
      </c>
      <c r="B208" s="127" t="s">
        <v>10</v>
      </c>
      <c r="C208" s="92" t="s">
        <v>81</v>
      </c>
      <c r="D208" s="92" t="s">
        <v>103</v>
      </c>
      <c r="E208" s="106" t="s">
        <v>195</v>
      </c>
      <c r="F208" s="92" t="s">
        <v>39</v>
      </c>
      <c r="G208" s="92"/>
      <c r="H208" s="183">
        <v>0</v>
      </c>
      <c r="I208" s="183">
        <v>0</v>
      </c>
      <c r="J208" s="183">
        <v>0</v>
      </c>
    </row>
    <row r="209" spans="1:10" ht="13.5" hidden="1" customHeight="1">
      <c r="A209" s="13" t="s">
        <v>40</v>
      </c>
      <c r="B209" s="127" t="s">
        <v>10</v>
      </c>
      <c r="C209" s="92" t="s">
        <v>81</v>
      </c>
      <c r="D209" s="92" t="s">
        <v>103</v>
      </c>
      <c r="E209" s="106" t="s">
        <v>195</v>
      </c>
      <c r="F209" s="92" t="s">
        <v>41</v>
      </c>
      <c r="G209" s="92"/>
      <c r="H209" s="183">
        <v>0</v>
      </c>
      <c r="I209" s="183">
        <v>0</v>
      </c>
      <c r="J209" s="183">
        <v>0</v>
      </c>
    </row>
    <row r="210" spans="1:10" ht="104.25" hidden="1" customHeight="1">
      <c r="A210" s="24" t="s">
        <v>23</v>
      </c>
      <c r="B210" s="127" t="s">
        <v>10</v>
      </c>
      <c r="C210" s="92" t="s">
        <v>81</v>
      </c>
      <c r="D210" s="92" t="s">
        <v>103</v>
      </c>
      <c r="E210" s="106" t="s">
        <v>195</v>
      </c>
      <c r="F210" s="92" t="s">
        <v>41</v>
      </c>
      <c r="G210" s="92" t="s">
        <v>24</v>
      </c>
      <c r="H210" s="193">
        <v>0</v>
      </c>
      <c r="I210" s="193">
        <v>0</v>
      </c>
      <c r="J210" s="193">
        <v>0</v>
      </c>
    </row>
    <row r="211" spans="1:10" ht="25.5" hidden="1" customHeight="1">
      <c r="A211" s="13" t="s">
        <v>42</v>
      </c>
      <c r="B211" s="127" t="s">
        <v>10</v>
      </c>
      <c r="C211" s="92" t="s">
        <v>81</v>
      </c>
      <c r="D211" s="92" t="s">
        <v>103</v>
      </c>
      <c r="E211" s="106" t="s">
        <v>195</v>
      </c>
      <c r="F211" s="92" t="s">
        <v>41</v>
      </c>
      <c r="G211" s="92" t="s">
        <v>43</v>
      </c>
      <c r="H211" s="195">
        <v>0</v>
      </c>
      <c r="I211" s="195">
        <v>0</v>
      </c>
      <c r="J211" s="195">
        <v>0</v>
      </c>
    </row>
    <row r="212" spans="1:10" ht="29.25" hidden="1" customHeight="1">
      <c r="A212" s="15" t="s">
        <v>96</v>
      </c>
      <c r="B212" s="119" t="s">
        <v>10</v>
      </c>
      <c r="C212" s="85" t="s">
        <v>81</v>
      </c>
      <c r="D212" s="85" t="s">
        <v>103</v>
      </c>
      <c r="E212" s="106" t="s">
        <v>195</v>
      </c>
      <c r="F212" s="85" t="s">
        <v>41</v>
      </c>
      <c r="G212" s="85" t="s">
        <v>135</v>
      </c>
      <c r="H212" s="195">
        <v>0</v>
      </c>
      <c r="I212" s="195">
        <v>0</v>
      </c>
      <c r="J212" s="195">
        <v>0</v>
      </c>
    </row>
    <row r="213" spans="1:10" ht="25.5" hidden="1" customHeight="1">
      <c r="A213" s="45"/>
      <c r="B213" s="119"/>
      <c r="C213" s="85"/>
      <c r="D213" s="85"/>
      <c r="E213" s="106" t="s">
        <v>195</v>
      </c>
      <c r="F213" s="85"/>
      <c r="G213" s="85"/>
      <c r="H213" s="195">
        <v>0</v>
      </c>
      <c r="I213" s="195">
        <v>0</v>
      </c>
      <c r="J213" s="195">
        <v>0</v>
      </c>
    </row>
    <row r="214" spans="1:10" ht="25.5" hidden="1" customHeight="1">
      <c r="A214" s="26" t="s">
        <v>136</v>
      </c>
      <c r="B214" s="128" t="s">
        <v>10</v>
      </c>
      <c r="C214" s="89" t="s">
        <v>81</v>
      </c>
      <c r="D214" s="89" t="s">
        <v>103</v>
      </c>
      <c r="E214" s="106" t="s">
        <v>195</v>
      </c>
      <c r="F214" s="89"/>
      <c r="G214" s="89"/>
      <c r="H214" s="195">
        <v>0</v>
      </c>
      <c r="I214" s="195">
        <v>0</v>
      </c>
      <c r="J214" s="195">
        <v>0</v>
      </c>
    </row>
    <row r="215" spans="1:10" ht="25.5" hidden="1" customHeight="1">
      <c r="A215" s="28" t="s">
        <v>79</v>
      </c>
      <c r="B215" s="127" t="s">
        <v>10</v>
      </c>
      <c r="C215" s="92" t="s">
        <v>81</v>
      </c>
      <c r="D215" s="92" t="s">
        <v>103</v>
      </c>
      <c r="E215" s="106" t="s">
        <v>195</v>
      </c>
      <c r="F215" s="92" t="s">
        <v>24</v>
      </c>
      <c r="G215" s="92"/>
      <c r="H215" s="195">
        <v>0</v>
      </c>
      <c r="I215" s="195">
        <v>0</v>
      </c>
      <c r="J215" s="195">
        <v>0</v>
      </c>
    </row>
    <row r="216" spans="1:10" ht="25.5" hidden="1" customHeight="1">
      <c r="A216" s="29" t="s">
        <v>38</v>
      </c>
      <c r="B216" s="127" t="s">
        <v>10</v>
      </c>
      <c r="C216" s="92" t="s">
        <v>81</v>
      </c>
      <c r="D216" s="92" t="s">
        <v>103</v>
      </c>
      <c r="E216" s="106" t="s">
        <v>195</v>
      </c>
      <c r="F216" s="92" t="s">
        <v>39</v>
      </c>
      <c r="G216" s="92"/>
      <c r="H216" s="183">
        <v>0</v>
      </c>
      <c r="I216" s="183">
        <v>0</v>
      </c>
      <c r="J216" s="183">
        <v>0</v>
      </c>
    </row>
    <row r="217" spans="1:10" ht="0.75" hidden="1" customHeight="1">
      <c r="A217" s="13" t="s">
        <v>40</v>
      </c>
      <c r="B217" s="127" t="s">
        <v>10</v>
      </c>
      <c r="C217" s="92" t="s">
        <v>81</v>
      </c>
      <c r="D217" s="92" t="s">
        <v>103</v>
      </c>
      <c r="E217" s="106" t="s">
        <v>195</v>
      </c>
      <c r="F217" s="92" t="s">
        <v>41</v>
      </c>
      <c r="G217" s="92"/>
      <c r="H217" s="183">
        <v>0</v>
      </c>
      <c r="I217" s="183">
        <v>0</v>
      </c>
      <c r="J217" s="183">
        <v>0</v>
      </c>
    </row>
    <row r="218" spans="1:10" ht="15.75" hidden="1" customHeight="1">
      <c r="A218" s="24" t="s">
        <v>23</v>
      </c>
      <c r="B218" s="127" t="s">
        <v>10</v>
      </c>
      <c r="C218" s="92" t="s">
        <v>81</v>
      </c>
      <c r="D218" s="92" t="s">
        <v>103</v>
      </c>
      <c r="E218" s="106" t="s">
        <v>195</v>
      </c>
      <c r="F218" s="92" t="s">
        <v>41</v>
      </c>
      <c r="G218" s="92" t="s">
        <v>24</v>
      </c>
      <c r="H218" s="195">
        <v>0</v>
      </c>
      <c r="I218" s="195">
        <v>0</v>
      </c>
      <c r="J218" s="195">
        <v>0</v>
      </c>
    </row>
    <row r="219" spans="1:10" ht="28.5" hidden="1" customHeight="1">
      <c r="A219" s="13" t="s">
        <v>42</v>
      </c>
      <c r="B219" s="127" t="s">
        <v>10</v>
      </c>
      <c r="C219" s="92" t="s">
        <v>81</v>
      </c>
      <c r="D219" s="92" t="s">
        <v>103</v>
      </c>
      <c r="E219" s="106" t="s">
        <v>195</v>
      </c>
      <c r="F219" s="92" t="s">
        <v>41</v>
      </c>
      <c r="G219" s="92" t="s">
        <v>43</v>
      </c>
      <c r="H219" s="193">
        <v>0</v>
      </c>
      <c r="I219" s="193">
        <v>0</v>
      </c>
      <c r="J219" s="193">
        <v>0</v>
      </c>
    </row>
    <row r="220" spans="1:10" ht="27.75" hidden="1" customHeight="1">
      <c r="A220" s="15" t="s">
        <v>96</v>
      </c>
      <c r="B220" s="119" t="s">
        <v>10</v>
      </c>
      <c r="C220" s="85" t="s">
        <v>81</v>
      </c>
      <c r="D220" s="85" t="s">
        <v>103</v>
      </c>
      <c r="E220" s="106" t="s">
        <v>195</v>
      </c>
      <c r="F220" s="85" t="s">
        <v>41</v>
      </c>
      <c r="G220" s="85" t="s">
        <v>135</v>
      </c>
      <c r="H220" s="193">
        <v>0</v>
      </c>
      <c r="I220" s="193">
        <v>0</v>
      </c>
      <c r="J220" s="193">
        <v>0</v>
      </c>
    </row>
    <row r="221" spans="1:10" ht="32.25" hidden="1" customHeight="1">
      <c r="A221" s="45"/>
      <c r="B221" s="119"/>
      <c r="C221" s="85"/>
      <c r="D221" s="85"/>
      <c r="E221" s="106" t="s">
        <v>195</v>
      </c>
      <c r="F221" s="85"/>
      <c r="G221" s="85"/>
      <c r="H221" s="183">
        <v>0</v>
      </c>
      <c r="I221" s="183">
        <v>0</v>
      </c>
      <c r="J221" s="183">
        <v>0</v>
      </c>
    </row>
    <row r="222" spans="1:10" ht="39.75" hidden="1" customHeight="1">
      <c r="A222" s="30" t="s">
        <v>137</v>
      </c>
      <c r="B222" s="83" t="s">
        <v>10</v>
      </c>
      <c r="C222" s="84" t="s">
        <v>81</v>
      </c>
      <c r="D222" s="84" t="s">
        <v>103</v>
      </c>
      <c r="E222" s="106" t="s">
        <v>195</v>
      </c>
      <c r="F222" s="84"/>
      <c r="G222" s="84"/>
      <c r="H222" s="183">
        <v>0</v>
      </c>
      <c r="I222" s="183">
        <v>0</v>
      </c>
      <c r="J222" s="183">
        <v>0</v>
      </c>
    </row>
    <row r="223" spans="1:10" ht="26.25" hidden="1" customHeight="1">
      <c r="A223" s="28" t="s">
        <v>79</v>
      </c>
      <c r="B223" s="127" t="s">
        <v>10</v>
      </c>
      <c r="C223" s="92" t="s">
        <v>81</v>
      </c>
      <c r="D223" s="92" t="s">
        <v>103</v>
      </c>
      <c r="E223" s="106" t="s">
        <v>195</v>
      </c>
      <c r="F223" s="92" t="s">
        <v>24</v>
      </c>
      <c r="G223" s="92"/>
      <c r="H223" s="183">
        <v>0</v>
      </c>
      <c r="I223" s="183">
        <v>0</v>
      </c>
      <c r="J223" s="183">
        <v>0</v>
      </c>
    </row>
    <row r="224" spans="1:10" ht="24" hidden="1" customHeight="1">
      <c r="A224" s="29" t="s">
        <v>38</v>
      </c>
      <c r="B224" s="127" t="s">
        <v>10</v>
      </c>
      <c r="C224" s="92" t="s">
        <v>81</v>
      </c>
      <c r="D224" s="92" t="s">
        <v>103</v>
      </c>
      <c r="E224" s="106" t="s">
        <v>195</v>
      </c>
      <c r="F224" s="92" t="s">
        <v>39</v>
      </c>
      <c r="G224" s="92"/>
      <c r="H224" s="183">
        <v>0</v>
      </c>
      <c r="I224" s="183">
        <v>0</v>
      </c>
      <c r="J224" s="183">
        <v>0</v>
      </c>
    </row>
    <row r="225" spans="1:10" ht="24" hidden="1" customHeight="1">
      <c r="A225" s="13" t="s">
        <v>40</v>
      </c>
      <c r="B225" s="127" t="s">
        <v>10</v>
      </c>
      <c r="C225" s="92" t="s">
        <v>81</v>
      </c>
      <c r="D225" s="92" t="s">
        <v>103</v>
      </c>
      <c r="E225" s="106" t="s">
        <v>195</v>
      </c>
      <c r="F225" s="92" t="s">
        <v>41</v>
      </c>
      <c r="G225" s="92"/>
      <c r="H225" s="183">
        <v>0</v>
      </c>
      <c r="I225" s="183">
        <v>0</v>
      </c>
      <c r="J225" s="183">
        <v>0</v>
      </c>
    </row>
    <row r="226" spans="1:10" ht="28.5" hidden="1" customHeight="1">
      <c r="A226" s="24" t="s">
        <v>23</v>
      </c>
      <c r="B226" s="127" t="s">
        <v>10</v>
      </c>
      <c r="C226" s="92" t="s">
        <v>81</v>
      </c>
      <c r="D226" s="92" t="s">
        <v>103</v>
      </c>
      <c r="E226" s="106" t="s">
        <v>195</v>
      </c>
      <c r="F226" s="92" t="s">
        <v>41</v>
      </c>
      <c r="G226" s="92" t="s">
        <v>24</v>
      </c>
      <c r="H226" s="183">
        <v>0</v>
      </c>
      <c r="I226" s="183">
        <v>0</v>
      </c>
      <c r="J226" s="183">
        <v>0</v>
      </c>
    </row>
    <row r="227" spans="1:10" ht="22.5" hidden="1" customHeight="1">
      <c r="A227" s="13" t="s">
        <v>42</v>
      </c>
      <c r="B227" s="127" t="s">
        <v>10</v>
      </c>
      <c r="C227" s="92" t="s">
        <v>81</v>
      </c>
      <c r="D227" s="92" t="s">
        <v>103</v>
      </c>
      <c r="E227" s="106" t="s">
        <v>195</v>
      </c>
      <c r="F227" s="92" t="s">
        <v>41</v>
      </c>
      <c r="G227" s="92" t="s">
        <v>43</v>
      </c>
      <c r="H227" s="183">
        <v>0</v>
      </c>
      <c r="I227" s="183">
        <v>0</v>
      </c>
      <c r="J227" s="183">
        <v>0</v>
      </c>
    </row>
    <row r="228" spans="1:10" ht="15.75" hidden="1" customHeight="1">
      <c r="A228" s="15" t="s">
        <v>96</v>
      </c>
      <c r="B228" s="119" t="s">
        <v>10</v>
      </c>
      <c r="C228" s="85" t="s">
        <v>81</v>
      </c>
      <c r="D228" s="85" t="s">
        <v>103</v>
      </c>
      <c r="E228" s="106" t="s">
        <v>195</v>
      </c>
      <c r="F228" s="85" t="s">
        <v>41</v>
      </c>
      <c r="G228" s="85" t="s">
        <v>135</v>
      </c>
      <c r="H228" s="183">
        <v>0</v>
      </c>
      <c r="I228" s="183">
        <v>0</v>
      </c>
      <c r="J228" s="183">
        <v>0</v>
      </c>
    </row>
    <row r="229" spans="1:10" ht="24.75" hidden="1" customHeight="1">
      <c r="A229" s="45" t="s">
        <v>128</v>
      </c>
      <c r="B229" s="119" t="s">
        <v>10</v>
      </c>
      <c r="C229" s="85" t="s">
        <v>81</v>
      </c>
      <c r="D229" s="85" t="s">
        <v>103</v>
      </c>
      <c r="E229" s="106" t="s">
        <v>195</v>
      </c>
      <c r="F229" s="85" t="s">
        <v>41</v>
      </c>
      <c r="G229" s="85" t="s">
        <v>45</v>
      </c>
      <c r="H229" s="183">
        <v>0</v>
      </c>
      <c r="I229" s="183">
        <v>0</v>
      </c>
      <c r="J229" s="183">
        <v>0</v>
      </c>
    </row>
    <row r="230" spans="1:10" ht="24.75" hidden="1" customHeight="1">
      <c r="A230" s="47"/>
      <c r="B230" s="127"/>
      <c r="C230" s="92"/>
      <c r="D230" s="92"/>
      <c r="E230" s="106" t="s">
        <v>195</v>
      </c>
      <c r="F230" s="92"/>
      <c r="G230" s="92"/>
      <c r="H230" s="186">
        <v>0</v>
      </c>
      <c r="I230" s="186">
        <v>0</v>
      </c>
      <c r="J230" s="186">
        <v>0</v>
      </c>
    </row>
    <row r="231" spans="1:10" ht="24.75" hidden="1" customHeight="1">
      <c r="A231" s="31" t="s">
        <v>15</v>
      </c>
      <c r="B231" s="83" t="s">
        <v>10</v>
      </c>
      <c r="C231" s="84" t="s">
        <v>81</v>
      </c>
      <c r="D231" s="84" t="s">
        <v>103</v>
      </c>
      <c r="E231" s="106" t="s">
        <v>195</v>
      </c>
      <c r="F231" s="84"/>
      <c r="G231" s="84"/>
      <c r="H231" s="186">
        <v>0</v>
      </c>
      <c r="I231" s="186">
        <v>0</v>
      </c>
      <c r="J231" s="186">
        <v>0</v>
      </c>
    </row>
    <row r="232" spans="1:10" ht="24.75" hidden="1" customHeight="1">
      <c r="A232" s="12" t="s">
        <v>138</v>
      </c>
      <c r="B232" s="83" t="s">
        <v>10</v>
      </c>
      <c r="C232" s="84" t="s">
        <v>81</v>
      </c>
      <c r="D232" s="84" t="s">
        <v>103</v>
      </c>
      <c r="E232" s="106" t="s">
        <v>195</v>
      </c>
      <c r="F232" s="84"/>
      <c r="G232" s="84"/>
      <c r="H232" s="186">
        <v>0</v>
      </c>
      <c r="I232" s="186">
        <v>0</v>
      </c>
      <c r="J232" s="186">
        <v>0</v>
      </c>
    </row>
    <row r="233" spans="1:10" ht="24.75" hidden="1" customHeight="1">
      <c r="A233" s="25" t="s">
        <v>79</v>
      </c>
      <c r="B233" s="119" t="s">
        <v>10</v>
      </c>
      <c r="C233" s="85" t="s">
        <v>81</v>
      </c>
      <c r="D233" s="86" t="s">
        <v>103</v>
      </c>
      <c r="E233" s="106" t="s">
        <v>195</v>
      </c>
      <c r="F233" s="86" t="s">
        <v>24</v>
      </c>
      <c r="G233" s="86"/>
      <c r="H233" s="186">
        <v>0</v>
      </c>
      <c r="I233" s="186">
        <v>0</v>
      </c>
      <c r="J233" s="186">
        <v>0</v>
      </c>
    </row>
    <row r="234" spans="1:10" ht="16.5" hidden="1" customHeight="1">
      <c r="A234" s="39" t="s">
        <v>38</v>
      </c>
      <c r="B234" s="119" t="s">
        <v>10</v>
      </c>
      <c r="C234" s="86" t="s">
        <v>81</v>
      </c>
      <c r="D234" s="86" t="s">
        <v>103</v>
      </c>
      <c r="E234" s="106" t="s">
        <v>195</v>
      </c>
      <c r="F234" s="86" t="s">
        <v>39</v>
      </c>
      <c r="G234" s="86"/>
      <c r="H234" s="183">
        <v>0</v>
      </c>
      <c r="I234" s="183">
        <v>0</v>
      </c>
      <c r="J234" s="183">
        <v>0</v>
      </c>
    </row>
    <row r="235" spans="1:10" ht="20.25" hidden="1" customHeight="1">
      <c r="A235" s="14" t="s">
        <v>40</v>
      </c>
      <c r="B235" s="119" t="s">
        <v>10</v>
      </c>
      <c r="C235" s="86" t="s">
        <v>81</v>
      </c>
      <c r="D235" s="86" t="s">
        <v>103</v>
      </c>
      <c r="E235" s="106" t="s">
        <v>195</v>
      </c>
      <c r="F235" s="86" t="s">
        <v>41</v>
      </c>
      <c r="G235" s="86"/>
      <c r="H235" s="183">
        <v>0</v>
      </c>
      <c r="I235" s="183">
        <v>0</v>
      </c>
      <c r="J235" s="183">
        <v>0</v>
      </c>
    </row>
    <row r="236" spans="1:10" ht="26.25" hidden="1" customHeight="1">
      <c r="A236" s="15" t="s">
        <v>23</v>
      </c>
      <c r="B236" s="119" t="s">
        <v>10</v>
      </c>
      <c r="C236" s="86" t="s">
        <v>81</v>
      </c>
      <c r="D236" s="86" t="s">
        <v>103</v>
      </c>
      <c r="E236" s="106" t="s">
        <v>195</v>
      </c>
      <c r="F236" s="86" t="s">
        <v>41</v>
      </c>
      <c r="G236" s="86" t="s">
        <v>24</v>
      </c>
      <c r="H236" s="195">
        <v>0</v>
      </c>
      <c r="I236" s="195">
        <v>0</v>
      </c>
      <c r="J236" s="195">
        <v>0</v>
      </c>
    </row>
    <row r="237" spans="1:10" ht="25.5" hidden="1" customHeight="1">
      <c r="A237" s="15" t="s">
        <v>42</v>
      </c>
      <c r="B237" s="119" t="s">
        <v>10</v>
      </c>
      <c r="C237" s="86" t="s">
        <v>81</v>
      </c>
      <c r="D237" s="86" t="s">
        <v>103</v>
      </c>
      <c r="E237" s="106" t="s">
        <v>195</v>
      </c>
      <c r="F237" s="86" t="s">
        <v>41</v>
      </c>
      <c r="G237" s="86" t="s">
        <v>43</v>
      </c>
      <c r="H237" s="195">
        <v>0</v>
      </c>
      <c r="I237" s="195">
        <v>0</v>
      </c>
      <c r="J237" s="195">
        <v>0</v>
      </c>
    </row>
    <row r="238" spans="1:10" ht="15" hidden="1" customHeight="1">
      <c r="A238" s="15" t="s">
        <v>96</v>
      </c>
      <c r="B238" s="119" t="s">
        <v>10</v>
      </c>
      <c r="C238" s="86" t="s">
        <v>81</v>
      </c>
      <c r="D238" s="86" t="s">
        <v>103</v>
      </c>
      <c r="E238" s="106" t="s">
        <v>195</v>
      </c>
      <c r="F238" s="86" t="s">
        <v>41</v>
      </c>
      <c r="G238" s="86" t="s">
        <v>135</v>
      </c>
      <c r="H238" s="195">
        <v>0</v>
      </c>
      <c r="I238" s="195">
        <v>0</v>
      </c>
      <c r="J238" s="195">
        <v>0</v>
      </c>
    </row>
    <row r="239" spans="1:10" ht="16.5" hidden="1" customHeight="1">
      <c r="A239" s="15" t="s">
        <v>46</v>
      </c>
      <c r="B239" s="119" t="s">
        <v>10</v>
      </c>
      <c r="C239" s="85" t="s">
        <v>81</v>
      </c>
      <c r="D239" s="86" t="s">
        <v>103</v>
      </c>
      <c r="E239" s="106" t="s">
        <v>195</v>
      </c>
      <c r="F239" s="86" t="s">
        <v>41</v>
      </c>
      <c r="G239" s="86" t="s">
        <v>47</v>
      </c>
      <c r="H239" s="185">
        <v>0</v>
      </c>
      <c r="I239" s="185">
        <v>0</v>
      </c>
      <c r="J239" s="185">
        <v>0</v>
      </c>
    </row>
    <row r="240" spans="1:10" ht="17.25" hidden="1" customHeight="1">
      <c r="A240" s="15" t="s">
        <v>96</v>
      </c>
      <c r="B240" s="119" t="s">
        <v>10</v>
      </c>
      <c r="C240" s="86" t="s">
        <v>81</v>
      </c>
      <c r="D240" s="86" t="s">
        <v>103</v>
      </c>
      <c r="E240" s="106" t="s">
        <v>195</v>
      </c>
      <c r="F240" s="86" t="s">
        <v>41</v>
      </c>
      <c r="G240" s="86" t="s">
        <v>49</v>
      </c>
      <c r="H240" s="190">
        <v>0</v>
      </c>
      <c r="I240" s="190">
        <v>0</v>
      </c>
      <c r="J240" s="190">
        <v>0</v>
      </c>
    </row>
    <row r="241" spans="1:1024" ht="34.5" hidden="1" customHeight="1">
      <c r="A241" s="15" t="s">
        <v>139</v>
      </c>
      <c r="B241" s="119" t="s">
        <v>10</v>
      </c>
      <c r="C241" s="86" t="s">
        <v>81</v>
      </c>
      <c r="D241" s="85" t="s">
        <v>103</v>
      </c>
      <c r="E241" s="106" t="s">
        <v>195</v>
      </c>
      <c r="F241" s="85" t="s">
        <v>41</v>
      </c>
      <c r="G241" s="86" t="s">
        <v>110</v>
      </c>
      <c r="H241" s="186">
        <v>0</v>
      </c>
      <c r="I241" s="186">
        <v>0</v>
      </c>
      <c r="J241" s="186">
        <v>0</v>
      </c>
    </row>
    <row r="242" spans="1:1024" ht="31.5" hidden="1" customHeight="1">
      <c r="A242" s="15" t="s">
        <v>140</v>
      </c>
      <c r="B242" s="119" t="s">
        <v>10</v>
      </c>
      <c r="C242" s="86" t="s">
        <v>81</v>
      </c>
      <c r="D242" s="86" t="s">
        <v>103</v>
      </c>
      <c r="E242" s="106" t="s">
        <v>195</v>
      </c>
      <c r="F242" s="86" t="s">
        <v>141</v>
      </c>
      <c r="G242" s="86"/>
      <c r="H242" s="186">
        <v>0</v>
      </c>
      <c r="I242" s="186">
        <v>0</v>
      </c>
      <c r="J242" s="186">
        <v>0</v>
      </c>
    </row>
    <row r="243" spans="1:1024" ht="16.5" hidden="1" customHeight="1">
      <c r="A243" s="15" t="s">
        <v>23</v>
      </c>
      <c r="B243" s="119" t="s">
        <v>10</v>
      </c>
      <c r="C243" s="86" t="s">
        <v>81</v>
      </c>
      <c r="D243" s="86" t="s">
        <v>103</v>
      </c>
      <c r="E243" s="106" t="s">
        <v>195</v>
      </c>
      <c r="F243" s="86" t="s">
        <v>141</v>
      </c>
      <c r="G243" s="86" t="s">
        <v>24</v>
      </c>
      <c r="H243" s="186">
        <v>0</v>
      </c>
      <c r="I243" s="186">
        <v>0</v>
      </c>
      <c r="J243" s="186">
        <v>0</v>
      </c>
    </row>
    <row r="244" spans="1:1024" ht="16.5" hidden="1" customHeight="1">
      <c r="A244" s="15" t="s">
        <v>42</v>
      </c>
      <c r="B244" s="119" t="s">
        <v>10</v>
      </c>
      <c r="C244" s="86" t="s">
        <v>81</v>
      </c>
      <c r="D244" s="86" t="s">
        <v>103</v>
      </c>
      <c r="E244" s="106" t="s">
        <v>195</v>
      </c>
      <c r="F244" s="86" t="s">
        <v>141</v>
      </c>
      <c r="G244" s="86" t="s">
        <v>43</v>
      </c>
      <c r="H244" s="186">
        <v>0</v>
      </c>
      <c r="I244" s="186">
        <v>0</v>
      </c>
      <c r="J244" s="186">
        <v>0</v>
      </c>
    </row>
    <row r="245" spans="1:1024" ht="16.5" hidden="1" customHeight="1">
      <c r="A245" s="15" t="s">
        <v>142</v>
      </c>
      <c r="B245" s="119" t="s">
        <v>10</v>
      </c>
      <c r="C245" s="86" t="s">
        <v>81</v>
      </c>
      <c r="D245" s="86" t="s">
        <v>103</v>
      </c>
      <c r="E245" s="106" t="s">
        <v>195</v>
      </c>
      <c r="F245" s="86" t="s">
        <v>141</v>
      </c>
      <c r="G245" s="86" t="s">
        <v>143</v>
      </c>
      <c r="H245" s="186">
        <v>0</v>
      </c>
      <c r="I245" s="186">
        <v>0</v>
      </c>
      <c r="J245" s="186">
        <v>0</v>
      </c>
    </row>
    <row r="246" spans="1:1024" ht="23.25" hidden="1" customHeight="1">
      <c r="A246" s="15" t="s">
        <v>52</v>
      </c>
      <c r="B246" s="119" t="s">
        <v>10</v>
      </c>
      <c r="C246" s="86" t="s">
        <v>81</v>
      </c>
      <c r="D246" s="86" t="s">
        <v>103</v>
      </c>
      <c r="E246" s="106" t="s">
        <v>195</v>
      </c>
      <c r="F246" s="86" t="s">
        <v>53</v>
      </c>
      <c r="G246" s="86"/>
      <c r="H246" s="186">
        <v>0</v>
      </c>
      <c r="I246" s="186">
        <v>0</v>
      </c>
      <c r="J246" s="186">
        <v>0</v>
      </c>
    </row>
    <row r="247" spans="1:1024" ht="23.25" hidden="1" customHeight="1">
      <c r="A247" s="15" t="s">
        <v>54</v>
      </c>
      <c r="B247" s="119" t="s">
        <v>10</v>
      </c>
      <c r="C247" s="86" t="s">
        <v>81</v>
      </c>
      <c r="D247" s="86" t="s">
        <v>103</v>
      </c>
      <c r="E247" s="106" t="s">
        <v>195</v>
      </c>
      <c r="F247" s="86" t="s">
        <v>55</v>
      </c>
      <c r="G247" s="86"/>
      <c r="H247" s="186">
        <v>0</v>
      </c>
      <c r="I247" s="186">
        <v>0</v>
      </c>
      <c r="J247" s="186">
        <v>0</v>
      </c>
    </row>
    <row r="248" spans="1:1024" ht="23.25" hidden="1" customHeight="1">
      <c r="A248" s="24" t="s">
        <v>144</v>
      </c>
      <c r="B248" s="127" t="s">
        <v>10</v>
      </c>
      <c r="C248" s="87" t="s">
        <v>81</v>
      </c>
      <c r="D248" s="87" t="s">
        <v>103</v>
      </c>
      <c r="E248" s="106" t="s">
        <v>195</v>
      </c>
      <c r="F248" s="87" t="s">
        <v>57</v>
      </c>
      <c r="G248" s="87" t="s">
        <v>24</v>
      </c>
      <c r="H248" s="186">
        <v>0</v>
      </c>
      <c r="I248" s="186">
        <v>0</v>
      </c>
      <c r="J248" s="186">
        <v>0</v>
      </c>
    </row>
    <row r="249" spans="1:1024" ht="15.75" hidden="1" customHeight="1">
      <c r="A249" s="24" t="s">
        <v>58</v>
      </c>
      <c r="B249" s="127" t="s">
        <v>10</v>
      </c>
      <c r="C249" s="87" t="s">
        <v>81</v>
      </c>
      <c r="D249" s="87" t="s">
        <v>103</v>
      </c>
      <c r="E249" s="106" t="s">
        <v>195</v>
      </c>
      <c r="F249" s="87" t="s">
        <v>57</v>
      </c>
      <c r="G249" s="87" t="s">
        <v>59</v>
      </c>
      <c r="H249" s="186">
        <v>0</v>
      </c>
      <c r="I249" s="186">
        <v>0</v>
      </c>
      <c r="J249" s="186">
        <v>0</v>
      </c>
    </row>
    <row r="250" spans="1:1024" ht="25.5" hidden="1" customHeight="1">
      <c r="A250" s="24" t="s">
        <v>60</v>
      </c>
      <c r="B250" s="127" t="s">
        <v>10</v>
      </c>
      <c r="C250" s="87" t="s">
        <v>81</v>
      </c>
      <c r="D250" s="87" t="s">
        <v>103</v>
      </c>
      <c r="E250" s="106" t="s">
        <v>195</v>
      </c>
      <c r="F250" s="87" t="s">
        <v>57</v>
      </c>
      <c r="G250" s="87" t="s">
        <v>61</v>
      </c>
      <c r="H250" s="185">
        <v>0</v>
      </c>
      <c r="I250" s="185">
        <v>0</v>
      </c>
      <c r="J250" s="185">
        <v>0</v>
      </c>
    </row>
    <row r="251" spans="1:1024" ht="22.5" hidden="1" customHeight="1">
      <c r="A251" s="48"/>
      <c r="B251" s="127"/>
      <c r="C251" s="87"/>
      <c r="D251" s="87"/>
      <c r="E251" s="106" t="s">
        <v>195</v>
      </c>
      <c r="F251" s="87"/>
      <c r="G251" s="87"/>
      <c r="H251" s="185">
        <v>0</v>
      </c>
      <c r="I251" s="185">
        <v>0</v>
      </c>
      <c r="J251" s="185">
        <v>0</v>
      </c>
    </row>
    <row r="252" spans="1:1024" ht="22.5" customHeight="1">
      <c r="A252" s="49" t="s">
        <v>139</v>
      </c>
      <c r="B252" s="126" t="s">
        <v>10</v>
      </c>
      <c r="C252" s="86" t="s">
        <v>81</v>
      </c>
      <c r="D252" s="86" t="s">
        <v>103</v>
      </c>
      <c r="E252" s="106" t="s">
        <v>195</v>
      </c>
      <c r="F252" s="86" t="s">
        <v>41</v>
      </c>
      <c r="G252" s="86" t="s">
        <v>110</v>
      </c>
      <c r="H252" s="185">
        <v>10</v>
      </c>
      <c r="I252" s="185">
        <v>10</v>
      </c>
      <c r="J252" s="185">
        <v>10</v>
      </c>
    </row>
    <row r="253" spans="1:1024" s="41" customFormat="1" ht="24.75" customHeight="1">
      <c r="A253" s="62" t="s">
        <v>68</v>
      </c>
      <c r="B253" s="126" t="s">
        <v>10</v>
      </c>
      <c r="C253" s="85" t="s">
        <v>81</v>
      </c>
      <c r="D253" s="86" t="s">
        <v>103</v>
      </c>
      <c r="E253" s="106" t="s">
        <v>196</v>
      </c>
      <c r="F253" s="86"/>
      <c r="G253" s="86"/>
      <c r="H253" s="183">
        <f t="shared" ref="H253:J255" si="23">H254</f>
        <v>76.099999999999994</v>
      </c>
      <c r="I253" s="183">
        <f t="shared" si="23"/>
        <v>76.099999999999994</v>
      </c>
      <c r="J253" s="183">
        <f t="shared" si="23"/>
        <v>76.099999999999994</v>
      </c>
      <c r="AMI253" s="42"/>
      <c r="AMJ253" s="42"/>
    </row>
    <row r="254" spans="1:1024" ht="30.75" customHeight="1">
      <c r="A254" s="21" t="s">
        <v>37</v>
      </c>
      <c r="B254" s="126" t="s">
        <v>10</v>
      </c>
      <c r="C254" s="85" t="s">
        <v>81</v>
      </c>
      <c r="D254" s="86" t="s">
        <v>103</v>
      </c>
      <c r="E254" s="106" t="s">
        <v>196</v>
      </c>
      <c r="F254" s="85" t="s">
        <v>24</v>
      </c>
      <c r="G254" s="99"/>
      <c r="H254" s="183">
        <f t="shared" si="23"/>
        <v>76.099999999999994</v>
      </c>
      <c r="I254" s="183">
        <f t="shared" si="23"/>
        <v>76.099999999999994</v>
      </c>
      <c r="J254" s="183">
        <f t="shared" si="23"/>
        <v>76.099999999999994</v>
      </c>
    </row>
    <row r="255" spans="1:1024" ht="36" customHeight="1">
      <c r="A255" s="22" t="s">
        <v>38</v>
      </c>
      <c r="B255" s="126" t="s">
        <v>10</v>
      </c>
      <c r="C255" s="85" t="s">
        <v>81</v>
      </c>
      <c r="D255" s="86" t="s">
        <v>103</v>
      </c>
      <c r="E255" s="106" t="s">
        <v>196</v>
      </c>
      <c r="F255" s="85" t="s">
        <v>39</v>
      </c>
      <c r="G255" s="87"/>
      <c r="H255" s="183">
        <f t="shared" si="23"/>
        <v>76.099999999999994</v>
      </c>
      <c r="I255" s="183">
        <f t="shared" si="23"/>
        <v>76.099999999999994</v>
      </c>
      <c r="J255" s="183">
        <f t="shared" si="23"/>
        <v>76.099999999999994</v>
      </c>
    </row>
    <row r="256" spans="1:1024" ht="27.75" customHeight="1">
      <c r="A256" s="14" t="s">
        <v>40</v>
      </c>
      <c r="B256" s="126" t="s">
        <v>10</v>
      </c>
      <c r="C256" s="85" t="s">
        <v>81</v>
      </c>
      <c r="D256" s="86" t="s">
        <v>103</v>
      </c>
      <c r="E256" s="106" t="s">
        <v>196</v>
      </c>
      <c r="F256" s="85" t="s">
        <v>41</v>
      </c>
      <c r="G256" s="87"/>
      <c r="H256" s="183">
        <f>H257+H260</f>
        <v>76.099999999999994</v>
      </c>
      <c r="I256" s="183">
        <f t="shared" ref="I256:J256" si="24">I257+I260</f>
        <v>76.099999999999994</v>
      </c>
      <c r="J256" s="183">
        <f t="shared" si="24"/>
        <v>76.099999999999994</v>
      </c>
    </row>
    <row r="257" spans="1:1024" ht="24.75" customHeight="1">
      <c r="A257" s="24" t="s">
        <v>23</v>
      </c>
      <c r="B257" s="126" t="s">
        <v>10</v>
      </c>
      <c r="C257" s="85" t="s">
        <v>81</v>
      </c>
      <c r="D257" s="86" t="s">
        <v>103</v>
      </c>
      <c r="E257" s="106" t="s">
        <v>196</v>
      </c>
      <c r="F257" s="85" t="s">
        <v>41</v>
      </c>
      <c r="G257" s="87" t="s">
        <v>24</v>
      </c>
      <c r="H257" s="183">
        <f t="shared" ref="H257:J258" si="25">H258</f>
        <v>12.7</v>
      </c>
      <c r="I257" s="183">
        <f t="shared" si="25"/>
        <v>12.7</v>
      </c>
      <c r="J257" s="183">
        <f t="shared" si="25"/>
        <v>12.7</v>
      </c>
    </row>
    <row r="258" spans="1:1024" ht="24.75" customHeight="1">
      <c r="A258" s="14" t="s">
        <v>42</v>
      </c>
      <c r="B258" s="119" t="s">
        <v>10</v>
      </c>
      <c r="C258" s="85" t="s">
        <v>81</v>
      </c>
      <c r="D258" s="86" t="s">
        <v>103</v>
      </c>
      <c r="E258" s="106" t="s">
        <v>196</v>
      </c>
      <c r="F258" s="85" t="s">
        <v>41</v>
      </c>
      <c r="G258" s="87" t="s">
        <v>43</v>
      </c>
      <c r="H258" s="183">
        <f t="shared" si="25"/>
        <v>12.7</v>
      </c>
      <c r="I258" s="183">
        <f t="shared" si="25"/>
        <v>12.7</v>
      </c>
      <c r="J258" s="183">
        <f t="shared" si="25"/>
        <v>12.7</v>
      </c>
    </row>
    <row r="259" spans="1:1024" ht="23.25" customHeight="1">
      <c r="A259" s="24" t="s">
        <v>145</v>
      </c>
      <c r="B259" s="119" t="s">
        <v>10</v>
      </c>
      <c r="C259" s="85" t="s">
        <v>81</v>
      </c>
      <c r="D259" s="86" t="s">
        <v>103</v>
      </c>
      <c r="E259" s="106" t="s">
        <v>196</v>
      </c>
      <c r="F259" s="85" t="s">
        <v>41</v>
      </c>
      <c r="G259" s="87" t="s">
        <v>45</v>
      </c>
      <c r="H259" s="183">
        <v>12.7</v>
      </c>
      <c r="I259" s="183">
        <v>12.7</v>
      </c>
      <c r="J259" s="183">
        <v>12.7</v>
      </c>
    </row>
    <row r="260" spans="1:1024" ht="27" customHeight="1">
      <c r="A260" s="16" t="s">
        <v>46</v>
      </c>
      <c r="B260" s="119" t="s">
        <v>10</v>
      </c>
      <c r="C260" s="85" t="s">
        <v>81</v>
      </c>
      <c r="D260" s="86" t="s">
        <v>103</v>
      </c>
      <c r="E260" s="106" t="s">
        <v>196</v>
      </c>
      <c r="F260" s="85" t="s">
        <v>41</v>
      </c>
      <c r="G260" s="87" t="s">
        <v>47</v>
      </c>
      <c r="H260" s="183">
        <f t="shared" ref="H260:J261" si="26">H261</f>
        <v>63.4</v>
      </c>
      <c r="I260" s="183">
        <f t="shared" si="26"/>
        <v>63.4</v>
      </c>
      <c r="J260" s="183">
        <f t="shared" si="26"/>
        <v>63.4</v>
      </c>
    </row>
    <row r="261" spans="1:1024" ht="26.25" customHeight="1">
      <c r="A261" s="24" t="s">
        <v>48</v>
      </c>
      <c r="B261" s="119" t="s">
        <v>10</v>
      </c>
      <c r="C261" s="85" t="s">
        <v>81</v>
      </c>
      <c r="D261" s="86" t="s">
        <v>103</v>
      </c>
      <c r="E261" s="106" t="s">
        <v>196</v>
      </c>
      <c r="F261" s="85" t="s">
        <v>41</v>
      </c>
      <c r="G261" s="87" t="s">
        <v>49</v>
      </c>
      <c r="H261" s="183">
        <f t="shared" si="26"/>
        <v>63.4</v>
      </c>
      <c r="I261" s="183">
        <f t="shared" si="26"/>
        <v>63.4</v>
      </c>
      <c r="J261" s="183">
        <f t="shared" si="26"/>
        <v>63.4</v>
      </c>
    </row>
    <row r="262" spans="1:1024" ht="24" customHeight="1">
      <c r="A262" s="15" t="s">
        <v>139</v>
      </c>
      <c r="B262" s="119" t="s">
        <v>10</v>
      </c>
      <c r="C262" s="85" t="s">
        <v>81</v>
      </c>
      <c r="D262" s="86" t="s">
        <v>103</v>
      </c>
      <c r="E262" s="106" t="s">
        <v>196</v>
      </c>
      <c r="F262" s="85" t="s">
        <v>41</v>
      </c>
      <c r="G262" s="87" t="s">
        <v>110</v>
      </c>
      <c r="H262" s="183">
        <f>63.4</f>
        <v>63.4</v>
      </c>
      <c r="I262" s="183">
        <f>63.4</f>
        <v>63.4</v>
      </c>
      <c r="J262" s="183">
        <f>63.4</f>
        <v>63.4</v>
      </c>
    </row>
    <row r="263" spans="1:1024" s="40" customFormat="1" ht="21" customHeight="1">
      <c r="A263" s="27" t="s">
        <v>146</v>
      </c>
      <c r="B263" s="128" t="s">
        <v>10</v>
      </c>
      <c r="C263" s="89" t="s">
        <v>130</v>
      </c>
      <c r="D263" s="89"/>
      <c r="E263" s="141"/>
      <c r="F263" s="89"/>
      <c r="G263" s="89"/>
      <c r="H263" s="193">
        <f t="shared" ref="H263:J265" si="27">H264</f>
        <v>419.80000000000007</v>
      </c>
      <c r="I263" s="193">
        <f t="shared" si="27"/>
        <v>419.80000000000007</v>
      </c>
      <c r="J263" s="193">
        <f t="shared" si="27"/>
        <v>419.80000000000007</v>
      </c>
      <c r="AMI263" s="50"/>
      <c r="AMJ263" s="50"/>
    </row>
    <row r="264" spans="1:1024" ht="21" customHeight="1">
      <c r="A264" s="13" t="s">
        <v>147</v>
      </c>
      <c r="B264" s="127" t="s">
        <v>10</v>
      </c>
      <c r="C264" s="92" t="s">
        <v>130</v>
      </c>
      <c r="D264" s="92" t="s">
        <v>11</v>
      </c>
      <c r="E264" s="143"/>
      <c r="F264" s="87"/>
      <c r="G264" s="87"/>
      <c r="H264" s="183">
        <f t="shared" si="27"/>
        <v>419.80000000000007</v>
      </c>
      <c r="I264" s="183">
        <f t="shared" si="27"/>
        <v>419.80000000000007</v>
      </c>
      <c r="J264" s="183">
        <f t="shared" si="27"/>
        <v>419.80000000000007</v>
      </c>
    </row>
    <row r="265" spans="1:1024" ht="33" customHeight="1">
      <c r="A265" s="13" t="s">
        <v>14</v>
      </c>
      <c r="B265" s="127" t="s">
        <v>10</v>
      </c>
      <c r="C265" s="92" t="s">
        <v>130</v>
      </c>
      <c r="D265" s="92" t="s">
        <v>11</v>
      </c>
      <c r="E265" s="143" t="s">
        <v>219</v>
      </c>
      <c r="F265" s="87"/>
      <c r="G265" s="87"/>
      <c r="H265" s="183">
        <f t="shared" si="27"/>
        <v>419.80000000000007</v>
      </c>
      <c r="I265" s="183">
        <f t="shared" si="27"/>
        <v>419.80000000000007</v>
      </c>
      <c r="J265" s="183">
        <f t="shared" si="27"/>
        <v>419.80000000000007</v>
      </c>
    </row>
    <row r="266" spans="1:1024" ht="23.25" customHeight="1">
      <c r="A266" s="28" t="s">
        <v>224</v>
      </c>
      <c r="B266" s="127" t="s">
        <v>10</v>
      </c>
      <c r="C266" s="92" t="s">
        <v>130</v>
      </c>
      <c r="D266" s="92" t="s">
        <v>11</v>
      </c>
      <c r="E266" s="143" t="s">
        <v>220</v>
      </c>
      <c r="F266" s="88"/>
      <c r="G266" s="88"/>
      <c r="H266" s="195">
        <f>H269+H290</f>
        <v>419.80000000000007</v>
      </c>
      <c r="I266" s="195">
        <f>I269+I290</f>
        <v>419.80000000000007</v>
      </c>
      <c r="J266" s="195">
        <f>J269+J290</f>
        <v>419.80000000000007</v>
      </c>
    </row>
    <row r="267" spans="1:1024" ht="24.75" customHeight="1">
      <c r="A267" s="68" t="s">
        <v>148</v>
      </c>
      <c r="B267" s="127" t="s">
        <v>10</v>
      </c>
      <c r="C267" s="92" t="s">
        <v>130</v>
      </c>
      <c r="D267" s="87" t="s">
        <v>11</v>
      </c>
      <c r="E267" s="143" t="s">
        <v>221</v>
      </c>
      <c r="F267" s="87"/>
      <c r="G267" s="87"/>
      <c r="H267" s="197">
        <f>H269</f>
        <v>214.10000000000002</v>
      </c>
      <c r="I267" s="197">
        <f>I269</f>
        <v>214.10000000000002</v>
      </c>
      <c r="J267" s="197">
        <f>J269</f>
        <v>214.10000000000002</v>
      </c>
    </row>
    <row r="268" spans="1:1024" ht="15.75" hidden="1">
      <c r="A268" s="33" t="s">
        <v>148</v>
      </c>
      <c r="B268" s="127" t="s">
        <v>10</v>
      </c>
      <c r="C268" s="92" t="s">
        <v>130</v>
      </c>
      <c r="D268" s="87" t="s">
        <v>11</v>
      </c>
      <c r="E268" s="143" t="s">
        <v>149</v>
      </c>
      <c r="F268" s="87"/>
      <c r="G268" s="87"/>
      <c r="H268" s="183">
        <v>0</v>
      </c>
      <c r="I268" s="183">
        <v>0</v>
      </c>
      <c r="J268" s="183">
        <v>0</v>
      </c>
    </row>
    <row r="269" spans="1:1024" s="41" customFormat="1" ht="21.75" customHeight="1">
      <c r="A269" s="33" t="s">
        <v>125</v>
      </c>
      <c r="B269" s="127" t="s">
        <v>10</v>
      </c>
      <c r="C269" s="87" t="s">
        <v>130</v>
      </c>
      <c r="D269" s="87" t="s">
        <v>11</v>
      </c>
      <c r="E269" s="142" t="s">
        <v>197</v>
      </c>
      <c r="F269" s="87"/>
      <c r="G269" s="87"/>
      <c r="H269" s="183">
        <f>H270+H284</f>
        <v>214.10000000000002</v>
      </c>
      <c r="I269" s="183">
        <f>I270+I284</f>
        <v>214.10000000000002</v>
      </c>
      <c r="J269" s="183">
        <f>J270+J284</f>
        <v>214.10000000000002</v>
      </c>
      <c r="AMI269" s="42"/>
      <c r="AMJ269" s="42"/>
    </row>
    <row r="270" spans="1:1024" ht="82.5" customHeight="1">
      <c r="A270" s="21" t="s">
        <v>150</v>
      </c>
      <c r="B270" s="125" t="s">
        <v>10</v>
      </c>
      <c r="C270" s="87" t="s">
        <v>130</v>
      </c>
      <c r="D270" s="87" t="s">
        <v>11</v>
      </c>
      <c r="E270" s="142" t="s">
        <v>197</v>
      </c>
      <c r="F270" s="87" t="s">
        <v>18</v>
      </c>
      <c r="G270" s="87"/>
      <c r="H270" s="183">
        <f>H275+H279+H283</f>
        <v>201.10000000000002</v>
      </c>
      <c r="I270" s="183">
        <f>I275+I279+I283</f>
        <v>201.10000000000002</v>
      </c>
      <c r="J270" s="183">
        <f>J275+J279+J283</f>
        <v>201.10000000000002</v>
      </c>
    </row>
    <row r="271" spans="1:1024" s="36" customFormat="1" ht="22.5" customHeight="1">
      <c r="A271" s="20" t="s">
        <v>151</v>
      </c>
      <c r="B271" s="125" t="s">
        <v>10</v>
      </c>
      <c r="C271" s="87" t="s">
        <v>130</v>
      </c>
      <c r="D271" s="87" t="s">
        <v>11</v>
      </c>
      <c r="E271" s="142" t="s">
        <v>197</v>
      </c>
      <c r="F271" s="87" t="s">
        <v>152</v>
      </c>
      <c r="G271" s="87"/>
      <c r="H271" s="183">
        <f t="shared" ref="H271:J274" si="28">H272</f>
        <v>150</v>
      </c>
      <c r="I271" s="183">
        <f t="shared" si="28"/>
        <v>150</v>
      </c>
      <c r="J271" s="183">
        <f t="shared" si="28"/>
        <v>150</v>
      </c>
    </row>
    <row r="272" spans="1:1024" s="36" customFormat="1" ht="22.5" customHeight="1">
      <c r="A272" s="20" t="s">
        <v>153</v>
      </c>
      <c r="B272" s="125" t="s">
        <v>10</v>
      </c>
      <c r="C272" s="87" t="s">
        <v>130</v>
      </c>
      <c r="D272" s="87" t="s">
        <v>11</v>
      </c>
      <c r="E272" s="142" t="s">
        <v>197</v>
      </c>
      <c r="F272" s="87" t="s">
        <v>154</v>
      </c>
      <c r="G272" s="87"/>
      <c r="H272" s="183">
        <f t="shared" si="28"/>
        <v>150</v>
      </c>
      <c r="I272" s="183">
        <f t="shared" si="28"/>
        <v>150</v>
      </c>
      <c r="J272" s="183">
        <f t="shared" si="28"/>
        <v>150</v>
      </c>
    </row>
    <row r="273" spans="1:10" s="36" customFormat="1" ht="22.5" customHeight="1">
      <c r="A273" s="51" t="s">
        <v>23</v>
      </c>
      <c r="B273" s="125" t="s">
        <v>10</v>
      </c>
      <c r="C273" s="87" t="s">
        <v>130</v>
      </c>
      <c r="D273" s="87" t="s">
        <v>11</v>
      </c>
      <c r="E273" s="142" t="s">
        <v>197</v>
      </c>
      <c r="F273" s="87" t="s">
        <v>154</v>
      </c>
      <c r="G273" s="87" t="s">
        <v>24</v>
      </c>
      <c r="H273" s="183">
        <f t="shared" si="28"/>
        <v>150</v>
      </c>
      <c r="I273" s="183">
        <f t="shared" si="28"/>
        <v>150</v>
      </c>
      <c r="J273" s="183">
        <f t="shared" si="28"/>
        <v>150</v>
      </c>
    </row>
    <row r="274" spans="1:10" ht="24.75" customHeight="1">
      <c r="A274" s="20" t="s">
        <v>25</v>
      </c>
      <c r="B274" s="125" t="s">
        <v>10</v>
      </c>
      <c r="C274" s="87" t="s">
        <v>130</v>
      </c>
      <c r="D274" s="87" t="s">
        <v>11</v>
      </c>
      <c r="E274" s="142" t="s">
        <v>197</v>
      </c>
      <c r="F274" s="87" t="s">
        <v>154</v>
      </c>
      <c r="G274" s="87" t="s">
        <v>26</v>
      </c>
      <c r="H274" s="183">
        <f t="shared" si="28"/>
        <v>150</v>
      </c>
      <c r="I274" s="183">
        <f t="shared" si="28"/>
        <v>150</v>
      </c>
      <c r="J274" s="183">
        <f t="shared" si="28"/>
        <v>150</v>
      </c>
    </row>
    <row r="275" spans="1:10" ht="15.75" customHeight="1">
      <c r="A275" s="13" t="s">
        <v>27</v>
      </c>
      <c r="B275" s="125" t="s">
        <v>10</v>
      </c>
      <c r="C275" s="87" t="s">
        <v>130</v>
      </c>
      <c r="D275" s="87" t="s">
        <v>11</v>
      </c>
      <c r="E275" s="142" t="s">
        <v>197</v>
      </c>
      <c r="F275" s="87" t="s">
        <v>154</v>
      </c>
      <c r="G275" s="87" t="s">
        <v>28</v>
      </c>
      <c r="H275" s="195">
        <v>150</v>
      </c>
      <c r="I275" s="195">
        <v>150</v>
      </c>
      <c r="J275" s="195">
        <v>150</v>
      </c>
    </row>
    <row r="276" spans="1:10" ht="36.75" customHeight="1">
      <c r="A276" s="52" t="s">
        <v>155</v>
      </c>
      <c r="B276" s="127" t="s">
        <v>10</v>
      </c>
      <c r="C276" s="87" t="s">
        <v>130</v>
      </c>
      <c r="D276" s="87" t="s">
        <v>11</v>
      </c>
      <c r="E276" s="142" t="s">
        <v>197</v>
      </c>
      <c r="F276" s="87" t="s">
        <v>156</v>
      </c>
      <c r="G276" s="87"/>
      <c r="H276" s="195">
        <f t="shared" ref="H276:J278" si="29">H277</f>
        <v>5.8</v>
      </c>
      <c r="I276" s="195">
        <f t="shared" si="29"/>
        <v>5.8</v>
      </c>
      <c r="J276" s="195">
        <f t="shared" si="29"/>
        <v>5.8</v>
      </c>
    </row>
    <row r="277" spans="1:10" ht="15.75" customHeight="1">
      <c r="A277" s="33" t="s">
        <v>23</v>
      </c>
      <c r="B277" s="127" t="s">
        <v>10</v>
      </c>
      <c r="C277" s="87" t="s">
        <v>130</v>
      </c>
      <c r="D277" s="87" t="s">
        <v>11</v>
      </c>
      <c r="E277" s="142" t="s">
        <v>197</v>
      </c>
      <c r="F277" s="87" t="s">
        <v>156</v>
      </c>
      <c r="G277" s="87" t="s">
        <v>24</v>
      </c>
      <c r="H277" s="195">
        <f t="shared" si="29"/>
        <v>5.8</v>
      </c>
      <c r="I277" s="195">
        <f t="shared" si="29"/>
        <v>5.8</v>
      </c>
      <c r="J277" s="195">
        <f t="shared" si="29"/>
        <v>5.8</v>
      </c>
    </row>
    <row r="278" spans="1:10" ht="15.75" customHeight="1">
      <c r="A278" s="20" t="s">
        <v>105</v>
      </c>
      <c r="B278" s="125" t="s">
        <v>10</v>
      </c>
      <c r="C278" s="87" t="s">
        <v>130</v>
      </c>
      <c r="D278" s="87" t="s">
        <v>11</v>
      </c>
      <c r="E278" s="142" t="s">
        <v>197</v>
      </c>
      <c r="F278" s="87" t="s">
        <v>156</v>
      </c>
      <c r="G278" s="87" t="s">
        <v>106</v>
      </c>
      <c r="H278" s="195">
        <f t="shared" si="29"/>
        <v>5.8</v>
      </c>
      <c r="I278" s="195">
        <f t="shared" si="29"/>
        <v>5.8</v>
      </c>
      <c r="J278" s="195">
        <f t="shared" si="29"/>
        <v>5.8</v>
      </c>
    </row>
    <row r="279" spans="1:10" ht="35.25" customHeight="1">
      <c r="A279" s="21" t="s">
        <v>107</v>
      </c>
      <c r="B279" s="131" t="s">
        <v>10</v>
      </c>
      <c r="C279" s="86" t="s">
        <v>130</v>
      </c>
      <c r="D279" s="86" t="s">
        <v>11</v>
      </c>
      <c r="E279" s="142" t="s">
        <v>197</v>
      </c>
      <c r="F279" s="86" t="s">
        <v>156</v>
      </c>
      <c r="G279" s="86" t="s">
        <v>108</v>
      </c>
      <c r="H279" s="195">
        <v>5.8</v>
      </c>
      <c r="I279" s="195">
        <v>5.8</v>
      </c>
      <c r="J279" s="195">
        <v>5.8</v>
      </c>
    </row>
    <row r="280" spans="1:10" ht="54.75" customHeight="1">
      <c r="A280" s="52" t="s">
        <v>157</v>
      </c>
      <c r="B280" s="92" t="s">
        <v>10</v>
      </c>
      <c r="C280" s="121" t="s">
        <v>130</v>
      </c>
      <c r="D280" s="87" t="s">
        <v>11</v>
      </c>
      <c r="E280" s="142" t="s">
        <v>197</v>
      </c>
      <c r="F280" s="86" t="s">
        <v>158</v>
      </c>
      <c r="G280" s="86"/>
      <c r="H280" s="195">
        <f t="shared" ref="H280:J282" si="30">H281</f>
        <v>45.3</v>
      </c>
      <c r="I280" s="195">
        <f t="shared" si="30"/>
        <v>45.3</v>
      </c>
      <c r="J280" s="195">
        <f t="shared" si="30"/>
        <v>45.3</v>
      </c>
    </row>
    <row r="281" spans="1:10" ht="24.75" customHeight="1">
      <c r="A281" s="21" t="s">
        <v>23</v>
      </c>
      <c r="B281" s="125" t="s">
        <v>10</v>
      </c>
      <c r="C281" s="87" t="s">
        <v>130</v>
      </c>
      <c r="D281" s="87" t="s">
        <v>11</v>
      </c>
      <c r="E281" s="142" t="s">
        <v>197</v>
      </c>
      <c r="F281" s="86" t="s">
        <v>158</v>
      </c>
      <c r="G281" s="86" t="s">
        <v>24</v>
      </c>
      <c r="H281" s="195">
        <f t="shared" si="30"/>
        <v>45.3</v>
      </c>
      <c r="I281" s="195">
        <f t="shared" si="30"/>
        <v>45.3</v>
      </c>
      <c r="J281" s="195">
        <f t="shared" si="30"/>
        <v>45.3</v>
      </c>
    </row>
    <row r="282" spans="1:10" ht="21" customHeight="1">
      <c r="A282" s="20" t="s">
        <v>25</v>
      </c>
      <c r="B282" s="125" t="s">
        <v>10</v>
      </c>
      <c r="C282" s="87" t="s">
        <v>130</v>
      </c>
      <c r="D282" s="87" t="s">
        <v>11</v>
      </c>
      <c r="E282" s="142" t="s">
        <v>197</v>
      </c>
      <c r="F282" s="86" t="s">
        <v>158</v>
      </c>
      <c r="G282" s="86" t="s">
        <v>26</v>
      </c>
      <c r="H282" s="195">
        <f t="shared" si="30"/>
        <v>45.3</v>
      </c>
      <c r="I282" s="195">
        <f t="shared" si="30"/>
        <v>45.3</v>
      </c>
      <c r="J282" s="195">
        <f t="shared" si="30"/>
        <v>45.3</v>
      </c>
    </row>
    <row r="283" spans="1:10" ht="20.25" customHeight="1">
      <c r="A283" s="20" t="s">
        <v>31</v>
      </c>
      <c r="B283" s="125" t="s">
        <v>10</v>
      </c>
      <c r="C283" s="87" t="s">
        <v>130</v>
      </c>
      <c r="D283" s="87" t="s">
        <v>11</v>
      </c>
      <c r="E283" s="142" t="s">
        <v>197</v>
      </c>
      <c r="F283" s="87" t="s">
        <v>158</v>
      </c>
      <c r="G283" s="87" t="s">
        <v>32</v>
      </c>
      <c r="H283" s="195">
        <v>45.3</v>
      </c>
      <c r="I283" s="195">
        <v>45.3</v>
      </c>
      <c r="J283" s="195">
        <v>45.3</v>
      </c>
    </row>
    <row r="284" spans="1:10" ht="35.25" customHeight="1">
      <c r="A284" s="21" t="s">
        <v>37</v>
      </c>
      <c r="B284" s="119" t="s">
        <v>10</v>
      </c>
      <c r="C284" s="86" t="s">
        <v>130</v>
      </c>
      <c r="D284" s="86" t="s">
        <v>11</v>
      </c>
      <c r="E284" s="142" t="s">
        <v>197</v>
      </c>
      <c r="F284" s="87" t="s">
        <v>24</v>
      </c>
      <c r="G284" s="87"/>
      <c r="H284" s="183">
        <f t="shared" ref="H284:J288" si="31">H285</f>
        <v>13</v>
      </c>
      <c r="I284" s="183">
        <f t="shared" si="31"/>
        <v>13</v>
      </c>
      <c r="J284" s="183">
        <f t="shared" si="31"/>
        <v>13</v>
      </c>
    </row>
    <row r="285" spans="1:10" ht="28.5" customHeight="1">
      <c r="A285" s="22" t="s">
        <v>38</v>
      </c>
      <c r="B285" s="119" t="s">
        <v>10</v>
      </c>
      <c r="C285" s="86" t="s">
        <v>130</v>
      </c>
      <c r="D285" s="86" t="s">
        <v>11</v>
      </c>
      <c r="E285" s="142" t="s">
        <v>197</v>
      </c>
      <c r="F285" s="87" t="s">
        <v>39</v>
      </c>
      <c r="G285" s="87"/>
      <c r="H285" s="183">
        <f t="shared" si="31"/>
        <v>13</v>
      </c>
      <c r="I285" s="183">
        <f t="shared" si="31"/>
        <v>13</v>
      </c>
      <c r="J285" s="183">
        <f t="shared" si="31"/>
        <v>13</v>
      </c>
    </row>
    <row r="286" spans="1:10" ht="20.25" customHeight="1">
      <c r="A286" s="14" t="s">
        <v>40</v>
      </c>
      <c r="B286" s="119" t="s">
        <v>10</v>
      </c>
      <c r="C286" s="86" t="s">
        <v>130</v>
      </c>
      <c r="D286" s="86" t="s">
        <v>11</v>
      </c>
      <c r="E286" s="142" t="s">
        <v>197</v>
      </c>
      <c r="F286" s="87" t="s">
        <v>41</v>
      </c>
      <c r="G286" s="87"/>
      <c r="H286" s="183">
        <f t="shared" si="31"/>
        <v>13</v>
      </c>
      <c r="I286" s="183">
        <f t="shared" si="31"/>
        <v>13</v>
      </c>
      <c r="J286" s="183">
        <f t="shared" si="31"/>
        <v>13</v>
      </c>
    </row>
    <row r="287" spans="1:10" ht="19.5" customHeight="1">
      <c r="A287" s="16" t="s">
        <v>46</v>
      </c>
      <c r="B287" s="119" t="s">
        <v>10</v>
      </c>
      <c r="C287" s="86" t="s">
        <v>130</v>
      </c>
      <c r="D287" s="86" t="s">
        <v>11</v>
      </c>
      <c r="E287" s="142" t="s">
        <v>197</v>
      </c>
      <c r="F287" s="86" t="s">
        <v>41</v>
      </c>
      <c r="G287" s="86" t="s">
        <v>47</v>
      </c>
      <c r="H287" s="183">
        <f t="shared" si="31"/>
        <v>13</v>
      </c>
      <c r="I287" s="183">
        <f t="shared" si="31"/>
        <v>13</v>
      </c>
      <c r="J287" s="183">
        <f t="shared" si="31"/>
        <v>13</v>
      </c>
    </row>
    <row r="288" spans="1:10" ht="23.25" customHeight="1">
      <c r="A288" s="15" t="s">
        <v>48</v>
      </c>
      <c r="B288" s="119" t="s">
        <v>10</v>
      </c>
      <c r="C288" s="86" t="s">
        <v>130</v>
      </c>
      <c r="D288" s="86" t="s">
        <v>11</v>
      </c>
      <c r="E288" s="142" t="s">
        <v>197</v>
      </c>
      <c r="F288" s="86" t="s">
        <v>41</v>
      </c>
      <c r="G288" s="86" t="s">
        <v>49</v>
      </c>
      <c r="H288" s="183">
        <f t="shared" si="31"/>
        <v>13</v>
      </c>
      <c r="I288" s="183">
        <f t="shared" si="31"/>
        <v>13</v>
      </c>
      <c r="J288" s="183">
        <f t="shared" si="31"/>
        <v>13</v>
      </c>
    </row>
    <row r="289" spans="1:1024" ht="17.25" customHeight="1">
      <c r="A289" s="24" t="s">
        <v>139</v>
      </c>
      <c r="B289" s="127" t="s">
        <v>10</v>
      </c>
      <c r="C289" s="87" t="s">
        <v>130</v>
      </c>
      <c r="D289" s="87" t="s">
        <v>11</v>
      </c>
      <c r="E289" s="142" t="s">
        <v>197</v>
      </c>
      <c r="F289" s="87" t="s">
        <v>41</v>
      </c>
      <c r="G289" s="87" t="s">
        <v>110</v>
      </c>
      <c r="H289" s="183">
        <v>13</v>
      </c>
      <c r="I289" s="183">
        <v>13</v>
      </c>
      <c r="J289" s="183">
        <v>13</v>
      </c>
    </row>
    <row r="290" spans="1:1024" s="40" customFormat="1" ht="27.75" customHeight="1">
      <c r="A290" s="53" t="s">
        <v>159</v>
      </c>
      <c r="B290" s="83" t="s">
        <v>10</v>
      </c>
      <c r="C290" s="99" t="s">
        <v>130</v>
      </c>
      <c r="D290" s="99" t="s">
        <v>11</v>
      </c>
      <c r="E290" s="144" t="s">
        <v>198</v>
      </c>
      <c r="F290" s="99"/>
      <c r="G290" s="99"/>
      <c r="H290" s="193">
        <f>H291</f>
        <v>205.70000000000002</v>
      </c>
      <c r="I290" s="193">
        <f>I291</f>
        <v>205.70000000000002</v>
      </c>
      <c r="J290" s="193">
        <f>J291</f>
        <v>205.70000000000002</v>
      </c>
      <c r="AMI290" s="50"/>
      <c r="AMJ290" s="50"/>
    </row>
    <row r="291" spans="1:1024" ht="21" customHeight="1">
      <c r="A291" s="33" t="s">
        <v>125</v>
      </c>
      <c r="B291" s="119" t="s">
        <v>10</v>
      </c>
      <c r="C291" s="86" t="s">
        <v>130</v>
      </c>
      <c r="D291" s="86" t="s">
        <v>11</v>
      </c>
      <c r="E291" s="104" t="s">
        <v>199</v>
      </c>
      <c r="F291" s="86"/>
      <c r="G291" s="86"/>
      <c r="H291" s="183">
        <f>H292+H306</f>
        <v>205.70000000000002</v>
      </c>
      <c r="I291" s="183">
        <f>I292+I306</f>
        <v>205.70000000000002</v>
      </c>
      <c r="J291" s="183">
        <f>J292+J306</f>
        <v>205.70000000000002</v>
      </c>
    </row>
    <row r="292" spans="1:1024" ht="62.25" customHeight="1">
      <c r="A292" s="21" t="s">
        <v>150</v>
      </c>
      <c r="B292" s="127" t="s">
        <v>10</v>
      </c>
      <c r="C292" s="87" t="s">
        <v>130</v>
      </c>
      <c r="D292" s="87" t="s">
        <v>11</v>
      </c>
      <c r="E292" s="104" t="s">
        <v>199</v>
      </c>
      <c r="F292" s="86" t="s">
        <v>18</v>
      </c>
      <c r="G292" s="86"/>
      <c r="H292" s="183">
        <f>H293</f>
        <v>202.9</v>
      </c>
      <c r="I292" s="183">
        <f>I293</f>
        <v>202.9</v>
      </c>
      <c r="J292" s="183">
        <f>J293</f>
        <v>202.9</v>
      </c>
    </row>
    <row r="293" spans="1:1024" ht="26.25" customHeight="1">
      <c r="A293" s="20" t="s">
        <v>151</v>
      </c>
      <c r="B293" s="127" t="s">
        <v>10</v>
      </c>
      <c r="C293" s="87" t="s">
        <v>130</v>
      </c>
      <c r="D293" s="87" t="s">
        <v>11</v>
      </c>
      <c r="E293" s="104" t="s">
        <v>199</v>
      </c>
      <c r="F293" s="87" t="s">
        <v>152</v>
      </c>
      <c r="G293" s="87"/>
      <c r="H293" s="183">
        <f>H297+H301+H305</f>
        <v>202.9</v>
      </c>
      <c r="I293" s="183">
        <f>I297+I301+I305</f>
        <v>202.9</v>
      </c>
      <c r="J293" s="183">
        <f>J297+J301+J305</f>
        <v>202.9</v>
      </c>
    </row>
    <row r="294" spans="1:1024" ht="26.25" customHeight="1">
      <c r="A294" s="24" t="s">
        <v>160</v>
      </c>
      <c r="B294" s="127" t="s">
        <v>10</v>
      </c>
      <c r="C294" s="87" t="s">
        <v>130</v>
      </c>
      <c r="D294" s="87" t="s">
        <v>11</v>
      </c>
      <c r="E294" s="104" t="s">
        <v>199</v>
      </c>
      <c r="F294" s="87" t="s">
        <v>154</v>
      </c>
      <c r="G294" s="87"/>
      <c r="H294" s="183">
        <f t="shared" ref="H294:J296" si="32">H295</f>
        <v>150.80000000000001</v>
      </c>
      <c r="I294" s="183">
        <f t="shared" si="32"/>
        <v>150.80000000000001</v>
      </c>
      <c r="J294" s="183">
        <f t="shared" si="32"/>
        <v>150.80000000000001</v>
      </c>
    </row>
    <row r="295" spans="1:1024" ht="23.25" customHeight="1">
      <c r="A295" s="24" t="s">
        <v>23</v>
      </c>
      <c r="B295" s="127" t="s">
        <v>10</v>
      </c>
      <c r="C295" s="87" t="s">
        <v>130</v>
      </c>
      <c r="D295" s="87" t="s">
        <v>11</v>
      </c>
      <c r="E295" s="104" t="s">
        <v>199</v>
      </c>
      <c r="F295" s="87" t="s">
        <v>154</v>
      </c>
      <c r="G295" s="87" t="s">
        <v>24</v>
      </c>
      <c r="H295" s="183">
        <f t="shared" si="32"/>
        <v>150.80000000000001</v>
      </c>
      <c r="I295" s="183">
        <f t="shared" si="32"/>
        <v>150.80000000000001</v>
      </c>
      <c r="J295" s="183">
        <f t="shared" si="32"/>
        <v>150.80000000000001</v>
      </c>
    </row>
    <row r="296" spans="1:1024" ht="23.25" customHeight="1">
      <c r="A296" s="20" t="s">
        <v>25</v>
      </c>
      <c r="B296" s="127" t="s">
        <v>10</v>
      </c>
      <c r="C296" s="87" t="s">
        <v>130</v>
      </c>
      <c r="D296" s="87" t="s">
        <v>11</v>
      </c>
      <c r="E296" s="104" t="s">
        <v>199</v>
      </c>
      <c r="F296" s="87" t="s">
        <v>154</v>
      </c>
      <c r="G296" s="87" t="s">
        <v>26</v>
      </c>
      <c r="H296" s="183">
        <f t="shared" si="32"/>
        <v>150.80000000000001</v>
      </c>
      <c r="I296" s="183">
        <f t="shared" si="32"/>
        <v>150.80000000000001</v>
      </c>
      <c r="J296" s="183">
        <f t="shared" si="32"/>
        <v>150.80000000000001</v>
      </c>
    </row>
    <row r="297" spans="1:1024" ht="24.75" customHeight="1">
      <c r="A297" s="24" t="s">
        <v>27</v>
      </c>
      <c r="B297" s="127" t="s">
        <v>10</v>
      </c>
      <c r="C297" s="87" t="s">
        <v>130</v>
      </c>
      <c r="D297" s="87" t="s">
        <v>11</v>
      </c>
      <c r="E297" s="104" t="s">
        <v>199</v>
      </c>
      <c r="F297" s="87" t="s">
        <v>154</v>
      </c>
      <c r="G297" s="87" t="s">
        <v>28</v>
      </c>
      <c r="H297" s="183">
        <v>150.80000000000001</v>
      </c>
      <c r="I297" s="183">
        <v>150.80000000000001</v>
      </c>
      <c r="J297" s="183">
        <v>150.80000000000001</v>
      </c>
    </row>
    <row r="298" spans="1:1024" ht="32.25" customHeight="1">
      <c r="A298" s="52" t="s">
        <v>155</v>
      </c>
      <c r="B298" s="127" t="s">
        <v>10</v>
      </c>
      <c r="C298" s="87" t="s">
        <v>130</v>
      </c>
      <c r="D298" s="87" t="s">
        <v>11</v>
      </c>
      <c r="E298" s="104" t="s">
        <v>199</v>
      </c>
      <c r="F298" s="87" t="s">
        <v>156</v>
      </c>
      <c r="G298" s="87"/>
      <c r="H298" s="183">
        <f t="shared" ref="H298:J300" si="33">H299</f>
        <v>6.6</v>
      </c>
      <c r="I298" s="183">
        <f t="shared" si="33"/>
        <v>6.6</v>
      </c>
      <c r="J298" s="183">
        <f t="shared" si="33"/>
        <v>6.6</v>
      </c>
    </row>
    <row r="299" spans="1:1024" ht="24.75" customHeight="1">
      <c r="A299" s="33" t="s">
        <v>23</v>
      </c>
      <c r="B299" s="127" t="s">
        <v>10</v>
      </c>
      <c r="C299" s="87" t="s">
        <v>130</v>
      </c>
      <c r="D299" s="87" t="s">
        <v>11</v>
      </c>
      <c r="E299" s="104" t="s">
        <v>199</v>
      </c>
      <c r="F299" s="87" t="s">
        <v>156</v>
      </c>
      <c r="G299" s="87" t="s">
        <v>24</v>
      </c>
      <c r="H299" s="183">
        <f t="shared" si="33"/>
        <v>6.6</v>
      </c>
      <c r="I299" s="183">
        <f t="shared" si="33"/>
        <v>6.6</v>
      </c>
      <c r="J299" s="183">
        <f t="shared" si="33"/>
        <v>6.6</v>
      </c>
    </row>
    <row r="300" spans="1:1024" ht="24.75" customHeight="1">
      <c r="A300" s="20" t="s">
        <v>105</v>
      </c>
      <c r="B300" s="127" t="s">
        <v>10</v>
      </c>
      <c r="C300" s="87" t="s">
        <v>130</v>
      </c>
      <c r="D300" s="87" t="s">
        <v>11</v>
      </c>
      <c r="E300" s="104" t="s">
        <v>199</v>
      </c>
      <c r="F300" s="87" t="s">
        <v>156</v>
      </c>
      <c r="G300" s="87" t="s">
        <v>106</v>
      </c>
      <c r="H300" s="183">
        <f t="shared" si="33"/>
        <v>6.6</v>
      </c>
      <c r="I300" s="183">
        <f t="shared" si="33"/>
        <v>6.6</v>
      </c>
      <c r="J300" s="183">
        <f t="shared" si="33"/>
        <v>6.6</v>
      </c>
    </row>
    <row r="301" spans="1:1024" ht="30.75" customHeight="1">
      <c r="A301" s="21" t="s">
        <v>107</v>
      </c>
      <c r="B301" s="127" t="s">
        <v>10</v>
      </c>
      <c r="C301" s="87" t="s">
        <v>130</v>
      </c>
      <c r="D301" s="87" t="s">
        <v>11</v>
      </c>
      <c r="E301" s="104" t="s">
        <v>199</v>
      </c>
      <c r="F301" s="87" t="s">
        <v>156</v>
      </c>
      <c r="G301" s="87" t="s">
        <v>108</v>
      </c>
      <c r="H301" s="183">
        <v>6.6</v>
      </c>
      <c r="I301" s="183">
        <v>6.6</v>
      </c>
      <c r="J301" s="183">
        <v>6.6</v>
      </c>
    </row>
    <row r="302" spans="1:1024" ht="30.75" customHeight="1">
      <c r="A302" s="52" t="s">
        <v>157</v>
      </c>
      <c r="B302" s="127" t="s">
        <v>10</v>
      </c>
      <c r="C302" s="87" t="s">
        <v>130</v>
      </c>
      <c r="D302" s="87" t="s">
        <v>11</v>
      </c>
      <c r="E302" s="104" t="s">
        <v>199</v>
      </c>
      <c r="F302" s="87" t="s">
        <v>158</v>
      </c>
      <c r="G302" s="87"/>
      <c r="H302" s="183">
        <f t="shared" ref="H302:J304" si="34">H303</f>
        <v>45.5</v>
      </c>
      <c r="I302" s="183">
        <f t="shared" si="34"/>
        <v>45.5</v>
      </c>
      <c r="J302" s="183">
        <f t="shared" si="34"/>
        <v>45.5</v>
      </c>
    </row>
    <row r="303" spans="1:1024" ht="30.75" customHeight="1">
      <c r="A303" s="21" t="s">
        <v>23</v>
      </c>
      <c r="B303" s="127" t="s">
        <v>10</v>
      </c>
      <c r="C303" s="87" t="s">
        <v>130</v>
      </c>
      <c r="D303" s="87" t="s">
        <v>11</v>
      </c>
      <c r="E303" s="104" t="s">
        <v>199</v>
      </c>
      <c r="F303" s="87" t="s">
        <v>158</v>
      </c>
      <c r="G303" s="87" t="s">
        <v>24</v>
      </c>
      <c r="H303" s="183">
        <f t="shared" si="34"/>
        <v>45.5</v>
      </c>
      <c r="I303" s="183">
        <f t="shared" si="34"/>
        <v>45.5</v>
      </c>
      <c r="J303" s="183">
        <f t="shared" si="34"/>
        <v>45.5</v>
      </c>
    </row>
    <row r="304" spans="1:1024" ht="30.75" customHeight="1">
      <c r="A304" s="20" t="s">
        <v>25</v>
      </c>
      <c r="B304" s="127" t="s">
        <v>10</v>
      </c>
      <c r="C304" s="87" t="s">
        <v>130</v>
      </c>
      <c r="D304" s="87" t="s">
        <v>11</v>
      </c>
      <c r="E304" s="104" t="s">
        <v>199</v>
      </c>
      <c r="F304" s="87" t="s">
        <v>158</v>
      </c>
      <c r="G304" s="87" t="s">
        <v>26</v>
      </c>
      <c r="H304" s="183">
        <f t="shared" si="34"/>
        <v>45.5</v>
      </c>
      <c r="I304" s="183">
        <f t="shared" si="34"/>
        <v>45.5</v>
      </c>
      <c r="J304" s="183">
        <f t="shared" si="34"/>
        <v>45.5</v>
      </c>
    </row>
    <row r="305" spans="1:10" ht="21" customHeight="1">
      <c r="A305" s="20" t="s">
        <v>31</v>
      </c>
      <c r="B305" s="127" t="s">
        <v>10</v>
      </c>
      <c r="C305" s="87" t="s">
        <v>130</v>
      </c>
      <c r="D305" s="87" t="s">
        <v>11</v>
      </c>
      <c r="E305" s="104" t="s">
        <v>199</v>
      </c>
      <c r="F305" s="87" t="s">
        <v>158</v>
      </c>
      <c r="G305" s="87" t="s">
        <v>32</v>
      </c>
      <c r="H305" s="183">
        <v>45.5</v>
      </c>
      <c r="I305" s="183">
        <v>45.5</v>
      </c>
      <c r="J305" s="183">
        <v>45.5</v>
      </c>
    </row>
    <row r="306" spans="1:10" ht="31.5" customHeight="1">
      <c r="A306" s="21" t="s">
        <v>37</v>
      </c>
      <c r="B306" s="127" t="s">
        <v>10</v>
      </c>
      <c r="C306" s="87" t="s">
        <v>130</v>
      </c>
      <c r="D306" s="87" t="s">
        <v>11</v>
      </c>
      <c r="E306" s="104" t="s">
        <v>199</v>
      </c>
      <c r="F306" s="87" t="s">
        <v>24</v>
      </c>
      <c r="G306" s="87"/>
      <c r="H306" s="183">
        <f t="shared" ref="H306:J307" si="35">H307</f>
        <v>2.8</v>
      </c>
      <c r="I306" s="183">
        <f t="shared" si="35"/>
        <v>2.8</v>
      </c>
      <c r="J306" s="183">
        <f t="shared" si="35"/>
        <v>2.8</v>
      </c>
    </row>
    <row r="307" spans="1:10" ht="36.75" customHeight="1">
      <c r="A307" s="22" t="s">
        <v>38</v>
      </c>
      <c r="B307" s="127" t="s">
        <v>10</v>
      </c>
      <c r="C307" s="87" t="s">
        <v>130</v>
      </c>
      <c r="D307" s="87" t="s">
        <v>11</v>
      </c>
      <c r="E307" s="104" t="s">
        <v>199</v>
      </c>
      <c r="F307" s="87" t="s">
        <v>39</v>
      </c>
      <c r="G307" s="87"/>
      <c r="H307" s="183">
        <f t="shared" si="35"/>
        <v>2.8</v>
      </c>
      <c r="I307" s="183">
        <f t="shared" si="35"/>
        <v>2.8</v>
      </c>
      <c r="J307" s="183">
        <f t="shared" si="35"/>
        <v>2.8</v>
      </c>
    </row>
    <row r="308" spans="1:10" ht="28.5" customHeight="1">
      <c r="A308" s="14" t="s">
        <v>40</v>
      </c>
      <c r="B308" s="127" t="s">
        <v>10</v>
      </c>
      <c r="C308" s="87" t="s">
        <v>130</v>
      </c>
      <c r="D308" s="87" t="s">
        <v>11</v>
      </c>
      <c r="E308" s="104" t="s">
        <v>199</v>
      </c>
      <c r="F308" s="87" t="s">
        <v>41</v>
      </c>
      <c r="G308" s="87"/>
      <c r="H308" s="183">
        <f>H309+H312</f>
        <v>2.8</v>
      </c>
      <c r="I308" s="183">
        <f>I309+I312</f>
        <v>2.8</v>
      </c>
      <c r="J308" s="183">
        <f>J309+J312</f>
        <v>2.8</v>
      </c>
    </row>
    <row r="309" spans="1:10" ht="30" customHeight="1">
      <c r="A309" s="22" t="s">
        <v>23</v>
      </c>
      <c r="B309" s="127" t="s">
        <v>10</v>
      </c>
      <c r="C309" s="87" t="s">
        <v>130</v>
      </c>
      <c r="D309" s="87" t="s">
        <v>11</v>
      </c>
      <c r="E309" s="104" t="s">
        <v>199</v>
      </c>
      <c r="F309" s="87" t="s">
        <v>41</v>
      </c>
      <c r="G309" s="87" t="s">
        <v>24</v>
      </c>
      <c r="H309" s="183">
        <f t="shared" ref="H309:J310" si="36">H310</f>
        <v>1.8</v>
      </c>
      <c r="I309" s="183">
        <f t="shared" si="36"/>
        <v>1.8</v>
      </c>
      <c r="J309" s="183">
        <f t="shared" si="36"/>
        <v>1.8</v>
      </c>
    </row>
    <row r="310" spans="1:10" ht="24" customHeight="1">
      <c r="A310" s="14" t="s">
        <v>42</v>
      </c>
      <c r="B310" s="127" t="s">
        <v>10</v>
      </c>
      <c r="C310" s="87" t="s">
        <v>130</v>
      </c>
      <c r="D310" s="87" t="s">
        <v>11</v>
      </c>
      <c r="E310" s="104" t="s">
        <v>199</v>
      </c>
      <c r="F310" s="87" t="s">
        <v>41</v>
      </c>
      <c r="G310" s="87" t="s">
        <v>43</v>
      </c>
      <c r="H310" s="183">
        <f t="shared" si="36"/>
        <v>1.8</v>
      </c>
      <c r="I310" s="183">
        <f t="shared" si="36"/>
        <v>1.8</v>
      </c>
      <c r="J310" s="183">
        <f t="shared" si="36"/>
        <v>1.8</v>
      </c>
    </row>
    <row r="311" spans="1:10" ht="24.75" customHeight="1">
      <c r="A311" s="14" t="s">
        <v>161</v>
      </c>
      <c r="B311" s="127" t="s">
        <v>10</v>
      </c>
      <c r="C311" s="87" t="s">
        <v>130</v>
      </c>
      <c r="D311" s="87" t="s">
        <v>11</v>
      </c>
      <c r="E311" s="104" t="s">
        <v>199</v>
      </c>
      <c r="F311" s="87" t="s">
        <v>41</v>
      </c>
      <c r="G311" s="87" t="s">
        <v>45</v>
      </c>
      <c r="H311" s="183">
        <v>1.8</v>
      </c>
      <c r="I311" s="183">
        <v>1.8</v>
      </c>
      <c r="J311" s="183">
        <v>1.8</v>
      </c>
    </row>
    <row r="312" spans="1:10" ht="18" customHeight="1">
      <c r="A312" s="16" t="s">
        <v>46</v>
      </c>
      <c r="B312" s="127" t="s">
        <v>10</v>
      </c>
      <c r="C312" s="87" t="s">
        <v>130</v>
      </c>
      <c r="D312" s="87" t="s">
        <v>11</v>
      </c>
      <c r="E312" s="104" t="s">
        <v>199</v>
      </c>
      <c r="F312" s="87" t="s">
        <v>41</v>
      </c>
      <c r="G312" s="87" t="s">
        <v>47</v>
      </c>
      <c r="H312" s="183">
        <f t="shared" ref="H312:J313" si="37">H313</f>
        <v>1</v>
      </c>
      <c r="I312" s="183">
        <f t="shared" si="37"/>
        <v>1</v>
      </c>
      <c r="J312" s="183">
        <f t="shared" si="37"/>
        <v>1</v>
      </c>
    </row>
    <row r="313" spans="1:10" ht="23.25" customHeight="1">
      <c r="A313" s="15" t="s">
        <v>48</v>
      </c>
      <c r="B313" s="119" t="s">
        <v>10</v>
      </c>
      <c r="C313" s="85" t="s">
        <v>130</v>
      </c>
      <c r="D313" s="86" t="s">
        <v>11</v>
      </c>
      <c r="E313" s="104" t="s">
        <v>199</v>
      </c>
      <c r="F313" s="86" t="s">
        <v>41</v>
      </c>
      <c r="G313" s="86" t="s">
        <v>49</v>
      </c>
      <c r="H313" s="183">
        <f t="shared" si="37"/>
        <v>1</v>
      </c>
      <c r="I313" s="183">
        <f t="shared" si="37"/>
        <v>1</v>
      </c>
      <c r="J313" s="183">
        <f t="shared" si="37"/>
        <v>1</v>
      </c>
    </row>
    <row r="314" spans="1:10" ht="24" customHeight="1">
      <c r="A314" s="15" t="s">
        <v>139</v>
      </c>
      <c r="B314" s="119" t="s">
        <v>10</v>
      </c>
      <c r="C314" s="85" t="s">
        <v>130</v>
      </c>
      <c r="D314" s="86" t="s">
        <v>11</v>
      </c>
      <c r="E314" s="104" t="s">
        <v>199</v>
      </c>
      <c r="F314" s="86" t="s">
        <v>41</v>
      </c>
      <c r="G314" s="86" t="s">
        <v>110</v>
      </c>
      <c r="H314" s="183">
        <v>1</v>
      </c>
      <c r="I314" s="183">
        <v>1</v>
      </c>
      <c r="J314" s="183">
        <v>1</v>
      </c>
    </row>
    <row r="315" spans="1:10" ht="18" customHeight="1">
      <c r="A315" s="30" t="s">
        <v>162</v>
      </c>
      <c r="B315" s="83" t="s">
        <v>10</v>
      </c>
      <c r="C315" s="84" t="s">
        <v>113</v>
      </c>
      <c r="D315" s="99"/>
      <c r="E315" s="104"/>
      <c r="F315" s="99"/>
      <c r="G315" s="99"/>
      <c r="H315" s="152">
        <f t="shared" ref="H315:J324" si="38">H316</f>
        <v>63.66</v>
      </c>
      <c r="I315" s="196">
        <f t="shared" si="38"/>
        <v>63.7</v>
      </c>
      <c r="J315" s="196">
        <f t="shared" si="38"/>
        <v>63.7</v>
      </c>
    </row>
    <row r="316" spans="1:10" ht="18.75" customHeight="1">
      <c r="A316" s="12" t="s">
        <v>163</v>
      </c>
      <c r="B316" s="83" t="s">
        <v>10</v>
      </c>
      <c r="C316" s="99" t="s">
        <v>113</v>
      </c>
      <c r="D316" s="84" t="s">
        <v>11</v>
      </c>
      <c r="E316" s="144"/>
      <c r="F316" s="84"/>
      <c r="G316" s="84"/>
      <c r="H316" s="153">
        <f t="shared" si="38"/>
        <v>63.66</v>
      </c>
      <c r="I316" s="193">
        <f t="shared" si="38"/>
        <v>63.7</v>
      </c>
      <c r="J316" s="193">
        <f t="shared" si="38"/>
        <v>63.7</v>
      </c>
    </row>
    <row r="317" spans="1:10" ht="30" customHeight="1">
      <c r="A317" s="13" t="s">
        <v>14</v>
      </c>
      <c r="B317" s="119" t="s">
        <v>10</v>
      </c>
      <c r="C317" s="86" t="s">
        <v>113</v>
      </c>
      <c r="D317" s="85" t="s">
        <v>11</v>
      </c>
      <c r="E317" s="104" t="s">
        <v>165</v>
      </c>
      <c r="F317" s="85"/>
      <c r="G317" s="85"/>
      <c r="H317" s="154">
        <f t="shared" si="38"/>
        <v>63.66</v>
      </c>
      <c r="I317" s="183">
        <f t="shared" si="38"/>
        <v>63.7</v>
      </c>
      <c r="J317" s="183">
        <f t="shared" si="38"/>
        <v>63.7</v>
      </c>
    </row>
    <row r="318" spans="1:10" ht="30.75" customHeight="1">
      <c r="A318" s="52" t="s">
        <v>164</v>
      </c>
      <c r="B318" s="126" t="s">
        <v>10</v>
      </c>
      <c r="C318" s="86" t="s">
        <v>113</v>
      </c>
      <c r="D318" s="85" t="s">
        <v>11</v>
      </c>
      <c r="E318" s="104" t="s">
        <v>97</v>
      </c>
      <c r="F318" s="85"/>
      <c r="G318" s="85"/>
      <c r="H318" s="154">
        <f t="shared" si="38"/>
        <v>63.66</v>
      </c>
      <c r="I318" s="183">
        <f t="shared" si="38"/>
        <v>63.7</v>
      </c>
      <c r="J318" s="183">
        <f t="shared" si="38"/>
        <v>63.7</v>
      </c>
    </row>
    <row r="319" spans="1:10" ht="17.25" customHeight="1">
      <c r="A319" s="14" t="s">
        <v>76</v>
      </c>
      <c r="B319" s="126" t="s">
        <v>10</v>
      </c>
      <c r="C319" s="86" t="s">
        <v>113</v>
      </c>
      <c r="D319" s="85" t="s">
        <v>11</v>
      </c>
      <c r="E319" s="104" t="s">
        <v>98</v>
      </c>
      <c r="F319" s="85"/>
      <c r="G319" s="85"/>
      <c r="H319" s="154">
        <f t="shared" si="38"/>
        <v>63.66</v>
      </c>
      <c r="I319" s="183">
        <f t="shared" si="38"/>
        <v>63.7</v>
      </c>
      <c r="J319" s="183">
        <f t="shared" si="38"/>
        <v>63.7</v>
      </c>
    </row>
    <row r="320" spans="1:10" ht="49.5" customHeight="1">
      <c r="A320" s="21" t="s">
        <v>166</v>
      </c>
      <c r="B320" s="126" t="s">
        <v>10</v>
      </c>
      <c r="C320" s="86" t="s">
        <v>113</v>
      </c>
      <c r="D320" s="86" t="s">
        <v>11</v>
      </c>
      <c r="E320" s="104" t="s">
        <v>119</v>
      </c>
      <c r="F320" s="86"/>
      <c r="G320" s="86"/>
      <c r="H320" s="154">
        <f t="shared" si="38"/>
        <v>63.66</v>
      </c>
      <c r="I320" s="183">
        <f t="shared" si="38"/>
        <v>63.7</v>
      </c>
      <c r="J320" s="183">
        <f t="shared" si="38"/>
        <v>63.7</v>
      </c>
    </row>
    <row r="321" spans="1:10" ht="22.5" customHeight="1">
      <c r="A321" s="20" t="s">
        <v>167</v>
      </c>
      <c r="B321" s="126" t="s">
        <v>10</v>
      </c>
      <c r="C321" s="86" t="s">
        <v>113</v>
      </c>
      <c r="D321" s="86" t="s">
        <v>11</v>
      </c>
      <c r="E321" s="104" t="s">
        <v>119</v>
      </c>
      <c r="F321" s="86" t="s">
        <v>47</v>
      </c>
      <c r="G321" s="86"/>
      <c r="H321" s="154">
        <f t="shared" si="38"/>
        <v>63.66</v>
      </c>
      <c r="I321" s="183">
        <f t="shared" si="38"/>
        <v>63.7</v>
      </c>
      <c r="J321" s="183">
        <f t="shared" si="38"/>
        <v>63.7</v>
      </c>
    </row>
    <row r="322" spans="1:10" ht="22.5" customHeight="1">
      <c r="A322" s="20" t="s">
        <v>168</v>
      </c>
      <c r="B322" s="126" t="s">
        <v>10</v>
      </c>
      <c r="C322" s="86" t="s">
        <v>113</v>
      </c>
      <c r="D322" s="86" t="s">
        <v>11</v>
      </c>
      <c r="E322" s="104" t="s">
        <v>119</v>
      </c>
      <c r="F322" s="86" t="s">
        <v>169</v>
      </c>
      <c r="G322" s="86"/>
      <c r="H322" s="155">
        <f t="shared" si="38"/>
        <v>63.66</v>
      </c>
      <c r="I322" s="185">
        <f t="shared" si="38"/>
        <v>63.7</v>
      </c>
      <c r="J322" s="185">
        <f t="shared" si="38"/>
        <v>63.7</v>
      </c>
    </row>
    <row r="323" spans="1:10" ht="22.5" customHeight="1">
      <c r="A323" s="15" t="s">
        <v>23</v>
      </c>
      <c r="B323" s="126" t="s">
        <v>10</v>
      </c>
      <c r="C323" s="86" t="s">
        <v>113</v>
      </c>
      <c r="D323" s="86" t="s">
        <v>11</v>
      </c>
      <c r="E323" s="104" t="s">
        <v>119</v>
      </c>
      <c r="F323" s="86" t="s">
        <v>169</v>
      </c>
      <c r="G323" s="86" t="s">
        <v>24</v>
      </c>
      <c r="H323" s="155">
        <f t="shared" si="38"/>
        <v>63.66</v>
      </c>
      <c r="I323" s="185">
        <f t="shared" si="38"/>
        <v>63.7</v>
      </c>
      <c r="J323" s="185">
        <f t="shared" si="38"/>
        <v>63.7</v>
      </c>
    </row>
    <row r="324" spans="1:10" ht="22.5" customHeight="1">
      <c r="A324" s="16" t="s">
        <v>105</v>
      </c>
      <c r="B324" s="126" t="s">
        <v>10</v>
      </c>
      <c r="C324" s="86" t="s">
        <v>113</v>
      </c>
      <c r="D324" s="86" t="s">
        <v>11</v>
      </c>
      <c r="E324" s="104" t="s">
        <v>119</v>
      </c>
      <c r="F324" s="86" t="s">
        <v>169</v>
      </c>
      <c r="G324" s="86" t="s">
        <v>106</v>
      </c>
      <c r="H324" s="155">
        <f t="shared" si="38"/>
        <v>63.66</v>
      </c>
      <c r="I324" s="185">
        <f t="shared" si="38"/>
        <v>63.7</v>
      </c>
      <c r="J324" s="185">
        <f t="shared" si="38"/>
        <v>63.7</v>
      </c>
    </row>
    <row r="325" spans="1:10" ht="34.5" customHeight="1">
      <c r="A325" s="21" t="s">
        <v>170</v>
      </c>
      <c r="B325" s="126" t="s">
        <v>10</v>
      </c>
      <c r="C325" s="86" t="s">
        <v>113</v>
      </c>
      <c r="D325" s="86" t="s">
        <v>11</v>
      </c>
      <c r="E325" s="104" t="s">
        <v>119</v>
      </c>
      <c r="F325" s="86" t="s">
        <v>169</v>
      </c>
      <c r="G325" s="86" t="s">
        <v>171</v>
      </c>
      <c r="H325" s="155">
        <v>63.66</v>
      </c>
      <c r="I325" s="185">
        <v>63.7</v>
      </c>
      <c r="J325" s="185">
        <v>63.7</v>
      </c>
    </row>
    <row r="326" spans="1:10" ht="20.25" customHeight="1">
      <c r="A326" s="26" t="s">
        <v>172</v>
      </c>
      <c r="B326" s="132" t="s">
        <v>10</v>
      </c>
      <c r="C326" s="89" t="s">
        <v>173</v>
      </c>
      <c r="D326" s="88"/>
      <c r="E326" s="142"/>
      <c r="F326" s="88"/>
      <c r="G326" s="88"/>
      <c r="H326" s="207">
        <f t="shared" ref="H326:J332" si="39">H327</f>
        <v>6.4530000000000003</v>
      </c>
      <c r="I326" s="208">
        <f t="shared" si="39"/>
        <v>6.5</v>
      </c>
      <c r="J326" s="208">
        <f t="shared" si="39"/>
        <v>6.5</v>
      </c>
    </row>
    <row r="327" spans="1:10" ht="52.5" customHeight="1">
      <c r="A327" s="54" t="s">
        <v>174</v>
      </c>
      <c r="B327" s="128" t="s">
        <v>10</v>
      </c>
      <c r="C327" s="89" t="s">
        <v>173</v>
      </c>
      <c r="D327" s="88" t="s">
        <v>103</v>
      </c>
      <c r="E327" s="142"/>
      <c r="F327" s="88"/>
      <c r="G327" s="88"/>
      <c r="H327" s="206">
        <f t="shared" si="39"/>
        <v>6.4530000000000003</v>
      </c>
      <c r="I327" s="209">
        <f t="shared" si="39"/>
        <v>6.5</v>
      </c>
      <c r="J327" s="209">
        <f t="shared" si="39"/>
        <v>6.5</v>
      </c>
    </row>
    <row r="328" spans="1:10" ht="31.5">
      <c r="A328" s="13" t="s">
        <v>14</v>
      </c>
      <c r="B328" s="128" t="s">
        <v>10</v>
      </c>
      <c r="C328" s="88" t="s">
        <v>173</v>
      </c>
      <c r="D328" s="88" t="s">
        <v>103</v>
      </c>
      <c r="E328" s="142" t="s">
        <v>165</v>
      </c>
      <c r="F328" s="88"/>
      <c r="G328" s="88"/>
      <c r="H328" s="206">
        <f t="shared" si="39"/>
        <v>6.4530000000000003</v>
      </c>
      <c r="I328" s="209">
        <f t="shared" si="39"/>
        <v>6.5</v>
      </c>
      <c r="J328" s="209">
        <f t="shared" si="39"/>
        <v>6.5</v>
      </c>
    </row>
    <row r="329" spans="1:10" ht="15.75">
      <c r="A329" s="14" t="s">
        <v>15</v>
      </c>
      <c r="B329" s="127" t="s">
        <v>10</v>
      </c>
      <c r="C329" s="87" t="s">
        <v>173</v>
      </c>
      <c r="D329" s="87" t="s">
        <v>103</v>
      </c>
      <c r="E329" s="142" t="s">
        <v>200</v>
      </c>
      <c r="F329" s="87"/>
      <c r="G329" s="87"/>
      <c r="H329" s="206">
        <f t="shared" si="39"/>
        <v>6.4530000000000003</v>
      </c>
      <c r="I329" s="209">
        <f t="shared" si="39"/>
        <v>6.5</v>
      </c>
      <c r="J329" s="209">
        <f t="shared" si="39"/>
        <v>6.5</v>
      </c>
    </row>
    <row r="330" spans="1:10" ht="21.75" customHeight="1">
      <c r="A330" s="14" t="s">
        <v>36</v>
      </c>
      <c r="B330" s="127" t="s">
        <v>10</v>
      </c>
      <c r="C330" s="87" t="s">
        <v>173</v>
      </c>
      <c r="D330" s="87" t="s">
        <v>103</v>
      </c>
      <c r="E330" s="142" t="s">
        <v>201</v>
      </c>
      <c r="F330" s="87" t="s">
        <v>175</v>
      </c>
      <c r="G330" s="87"/>
      <c r="H330" s="206">
        <f t="shared" si="39"/>
        <v>6.4530000000000003</v>
      </c>
      <c r="I330" s="209">
        <f t="shared" si="39"/>
        <v>6.5</v>
      </c>
      <c r="J330" s="209">
        <f t="shared" si="39"/>
        <v>6.5</v>
      </c>
    </row>
    <row r="331" spans="1:10" ht="15.75">
      <c r="A331" s="24" t="s">
        <v>176</v>
      </c>
      <c r="B331" s="127" t="s">
        <v>10</v>
      </c>
      <c r="C331" s="87" t="s">
        <v>173</v>
      </c>
      <c r="D331" s="87" t="s">
        <v>103</v>
      </c>
      <c r="E331" s="142" t="s">
        <v>201</v>
      </c>
      <c r="F331" s="87" t="s">
        <v>177</v>
      </c>
      <c r="G331" s="87"/>
      <c r="H331" s="206">
        <f t="shared" si="39"/>
        <v>6.4530000000000003</v>
      </c>
      <c r="I331" s="209">
        <f t="shared" si="39"/>
        <v>6.5</v>
      </c>
      <c r="J331" s="209">
        <f t="shared" si="39"/>
        <v>6.5</v>
      </c>
    </row>
    <row r="332" spans="1:10" ht="15.75">
      <c r="A332" s="24" t="s">
        <v>23</v>
      </c>
      <c r="B332" s="127" t="s">
        <v>10</v>
      </c>
      <c r="C332" s="87" t="s">
        <v>173</v>
      </c>
      <c r="D332" s="87" t="s">
        <v>103</v>
      </c>
      <c r="E332" s="142" t="s">
        <v>201</v>
      </c>
      <c r="F332" s="87" t="s">
        <v>177</v>
      </c>
      <c r="G332" s="87" t="s">
        <v>24</v>
      </c>
      <c r="H332" s="206">
        <f t="shared" si="39"/>
        <v>6.4530000000000003</v>
      </c>
      <c r="I332" s="209">
        <f t="shared" si="39"/>
        <v>6.5</v>
      </c>
      <c r="J332" s="209">
        <f t="shared" si="39"/>
        <v>6.5</v>
      </c>
    </row>
    <row r="333" spans="1:10" ht="15.75">
      <c r="A333" s="24" t="s">
        <v>178</v>
      </c>
      <c r="B333" s="127" t="s">
        <v>10</v>
      </c>
      <c r="C333" s="87" t="s">
        <v>173</v>
      </c>
      <c r="D333" s="87" t="s">
        <v>103</v>
      </c>
      <c r="E333" s="142" t="s">
        <v>201</v>
      </c>
      <c r="F333" s="87" t="s">
        <v>177</v>
      </c>
      <c r="G333" s="87" t="s">
        <v>179</v>
      </c>
      <c r="H333" s="206">
        <f>H334</f>
        <v>6.4530000000000003</v>
      </c>
      <c r="I333" s="209">
        <f>I334</f>
        <v>6.5</v>
      </c>
      <c r="J333" s="209">
        <f>J334</f>
        <v>6.5</v>
      </c>
    </row>
    <row r="334" spans="1:10" ht="63">
      <c r="A334" s="55" t="s">
        <v>180</v>
      </c>
      <c r="B334" s="127" t="s">
        <v>10</v>
      </c>
      <c r="C334" s="87" t="s">
        <v>173</v>
      </c>
      <c r="D334" s="87" t="s">
        <v>103</v>
      </c>
      <c r="E334" s="142" t="s">
        <v>201</v>
      </c>
      <c r="F334" s="87" t="s">
        <v>177</v>
      </c>
      <c r="G334" s="87" t="s">
        <v>181</v>
      </c>
      <c r="H334" s="206">
        <v>6.4530000000000003</v>
      </c>
      <c r="I334" s="209">
        <v>6.5</v>
      </c>
      <c r="J334" s="209">
        <v>6.5</v>
      </c>
    </row>
    <row r="335" spans="1:10" ht="15.75">
      <c r="A335" s="66"/>
      <c r="B335" s="75"/>
      <c r="C335" s="75"/>
      <c r="D335" s="75"/>
      <c r="E335" s="75"/>
      <c r="F335" s="75"/>
      <c r="G335" s="76"/>
    </row>
    <row r="336" spans="1:10" ht="18.75" customHeight="1">
      <c r="A336" s="138"/>
      <c r="B336" s="138"/>
      <c r="C336" s="138"/>
      <c r="D336" s="138"/>
      <c r="E336" s="138"/>
      <c r="F336" s="138"/>
      <c r="G336" s="138"/>
    </row>
    <row r="337" spans="1:7" ht="15.75">
      <c r="A337" s="56"/>
      <c r="B337" s="75"/>
      <c r="C337" s="75"/>
      <c r="D337" s="75"/>
      <c r="E337" s="75"/>
      <c r="F337" s="75"/>
      <c r="G337" s="77"/>
    </row>
    <row r="338" spans="1:7">
      <c r="A338" s="57"/>
      <c r="B338" s="75"/>
      <c r="C338" s="75"/>
      <c r="D338" s="75"/>
      <c r="E338" s="75"/>
      <c r="F338" s="75"/>
      <c r="G338" s="78"/>
    </row>
    <row r="339" spans="1:7">
      <c r="A339" s="210"/>
      <c r="B339" s="210"/>
      <c r="C339" s="75"/>
      <c r="D339" s="75"/>
      <c r="E339" s="75"/>
      <c r="F339" s="75"/>
      <c r="G339" s="76"/>
    </row>
    <row r="340" spans="1:7" ht="15">
      <c r="A340" s="58"/>
      <c r="B340" s="75"/>
      <c r="C340" s="75"/>
      <c r="D340" s="75"/>
      <c r="E340" s="75"/>
      <c r="F340" s="75"/>
      <c r="G340" s="76"/>
    </row>
    <row r="341" spans="1:7" ht="15">
      <c r="A341" s="58"/>
      <c r="B341" s="75"/>
      <c r="C341" s="75"/>
      <c r="D341" s="75"/>
      <c r="E341" s="75"/>
    </row>
    <row r="342" spans="1:7">
      <c r="C342" s="75"/>
      <c r="E342" s="75"/>
    </row>
  </sheetData>
  <mergeCells count="8">
    <mergeCell ref="A339:B339"/>
    <mergeCell ref="A5:J5"/>
    <mergeCell ref="I2:J2"/>
    <mergeCell ref="H3:J3"/>
    <mergeCell ref="F1:H1"/>
    <mergeCell ref="A6:H6"/>
    <mergeCell ref="A8:A9"/>
    <mergeCell ref="B8:G8"/>
  </mergeCells>
  <pageMargins left="0.39374999999999999" right="0.39374999999999999" top="0.98402777777777795" bottom="0.64791666666666703" header="0.51180555555555496" footer="0.39374999999999999"/>
  <pageSetup paperSize="9" scale="71" firstPageNumber="116" fitToHeight="0" orientation="portrait" useFirstPageNumber="1" horizontalDpi="300" verticalDpi="300" r:id="rId1"/>
  <headerFooter>
    <oddFooter>&amp;C&amp;"Arial Cyr,Обычный"&amp;10&amp;P</oddFooter>
  </headerFooter>
  <rowBreaks count="1" manualBreakCount="1">
    <brk id="32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</dc:creator>
  <dc:description/>
  <cp:lastModifiedBy>Admin</cp:lastModifiedBy>
  <cp:revision>0</cp:revision>
  <cp:lastPrinted>2022-01-29T13:38:00Z</cp:lastPrinted>
  <dcterms:created xsi:type="dcterms:W3CDTF">2020-03-04T10:23:38Z</dcterms:created>
  <dcterms:modified xsi:type="dcterms:W3CDTF">2022-01-31T11:30:37Z</dcterms:modified>
  <dc:language>ru-RU</dc:language>
</cp:coreProperties>
</file>