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-01" sheetId="1" r:id="rId1"/>
  </sheets>
  <definedNames>
    <definedName name="_Hlk68164199" localSheetId="0">'r-01'!$F$5</definedName>
    <definedName name="_xlnm.Print_Area" localSheetId="0">'r-01'!$A$1:$H$231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6" i="1" l="1"/>
  <c r="H225" i="1" s="1"/>
  <c r="H224" i="1" s="1"/>
  <c r="H223" i="1" s="1"/>
  <c r="H222" i="1" s="1"/>
  <c r="H221" i="1" s="1"/>
  <c r="H220" i="1" s="1"/>
  <c r="H219" i="1" s="1"/>
  <c r="H217" i="1"/>
  <c r="H216" i="1"/>
  <c r="H215" i="1" s="1"/>
  <c r="H214" i="1" s="1"/>
  <c r="H213" i="1" s="1"/>
  <c r="H212" i="1" s="1"/>
  <c r="H211" i="1" s="1"/>
  <c r="H210" i="1" s="1"/>
  <c r="H209" i="1" s="1"/>
  <c r="H208" i="1" s="1"/>
  <c r="H207" i="1"/>
  <c r="H206" i="1" s="1"/>
  <c r="H205" i="1" s="1"/>
  <c r="H204" i="1" s="1"/>
  <c r="H203" i="1"/>
  <c r="H202" i="1" s="1"/>
  <c r="H201" i="1" s="1"/>
  <c r="H200" i="1" s="1"/>
  <c r="H199" i="1"/>
  <c r="H198" i="1" s="1"/>
  <c r="H197" i="1" s="1"/>
  <c r="H196" i="1" s="1"/>
  <c r="H195" i="1"/>
  <c r="H194" i="1" s="1"/>
  <c r="H193" i="1" s="1"/>
  <c r="H192" i="1"/>
  <c r="H191" i="1"/>
  <c r="H190" i="1" s="1"/>
  <c r="H189" i="1" s="1"/>
  <c r="H188" i="1" s="1"/>
  <c r="H187" i="1"/>
  <c r="H186" i="1" s="1"/>
  <c r="H178" i="1"/>
  <c r="H176" i="1" s="1"/>
  <c r="H172" i="1" s="1"/>
  <c r="H171" i="1" s="1"/>
  <c r="H174" i="1"/>
  <c r="H173" i="1"/>
  <c r="H155" i="1"/>
  <c r="H133" i="1"/>
  <c r="H132" i="1" s="1"/>
  <c r="H131" i="1" s="1"/>
  <c r="H130" i="1" s="1"/>
  <c r="H128" i="1"/>
  <c r="H127" i="1" s="1"/>
  <c r="H126" i="1" s="1"/>
  <c r="H122" i="1"/>
  <c r="H121" i="1"/>
  <c r="H120" i="1" s="1"/>
  <c r="H119" i="1" s="1"/>
  <c r="H118" i="1" s="1"/>
  <c r="H60" i="1"/>
  <c r="H59" i="1"/>
  <c r="H58" i="1"/>
  <c r="H57" i="1"/>
  <c r="H56" i="1"/>
  <c r="H55" i="1"/>
  <c r="H54" i="1"/>
  <c r="H53" i="1"/>
  <c r="H52" i="1" s="1"/>
  <c r="H51" i="1" s="1"/>
  <c r="H50" i="1"/>
  <c r="H49" i="1"/>
  <c r="H48" i="1" s="1"/>
  <c r="H47" i="1" s="1"/>
  <c r="H45" i="1"/>
  <c r="H44" i="1"/>
  <c r="H43" i="1" s="1"/>
  <c r="H42" i="1" s="1"/>
  <c r="H41" i="1" s="1"/>
  <c r="H40" i="1" s="1"/>
  <c r="H39" i="1" s="1"/>
  <c r="H38" i="1" s="1"/>
  <c r="H37" i="1" s="1"/>
  <c r="H36" i="1"/>
  <c r="H35" i="1" s="1"/>
  <c r="H34" i="1" s="1"/>
  <c r="H33" i="1" s="1"/>
  <c r="H32" i="1"/>
  <c r="H31" i="1" s="1"/>
  <c r="H30" i="1" s="1"/>
  <c r="H29" i="1" s="1"/>
  <c r="H28" i="1" l="1"/>
  <c r="H27" i="1" s="1"/>
  <c r="H26" i="1" s="1"/>
  <c r="H25" i="1" s="1"/>
  <c r="H24" i="1" s="1"/>
  <c r="H23" i="1" s="1"/>
  <c r="H22" i="1" s="1"/>
  <c r="H21" i="1" s="1"/>
  <c r="H228" i="1" s="1"/>
  <c r="H183" i="1"/>
  <c r="H182" i="1" s="1"/>
  <c r="H181" i="1" s="1"/>
  <c r="H180" i="1" s="1"/>
  <c r="H184" i="1"/>
  <c r="H170" i="1"/>
  <c r="H169" i="1" s="1"/>
  <c r="H168" i="1" s="1"/>
  <c r="H167" i="1" s="1"/>
  <c r="H166" i="1"/>
  <c r="H165" i="1" s="1"/>
  <c r="H117" i="1"/>
</calcChain>
</file>

<file path=xl/sharedStrings.xml><?xml version="1.0" encoding="utf-8"?>
<sst xmlns="http://schemas.openxmlformats.org/spreadsheetml/2006/main" count="1152" uniqueCount="185">
  <si>
    <t xml:space="preserve">Приложение № 3
к решению О внесении изменений в решение Схода 
граждан Загеданского сельского поселения 
от 26.12.2020 № 12 «О  бюджете Загеданского
 сельского поселения на 2021 год».
</t>
  </si>
  <si>
    <t>Распределение расходов</t>
  </si>
  <si>
    <t>Загеданского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</si>
  <si>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</si>
  <si>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2021 году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</si>
  <si>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</si>
  <si>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</si>
  <si>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</si>
  <si>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</si>
  <si>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</si>
  <si>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</si>
  <si>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</si>
  <si>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</si>
  <si>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</si>
  <si>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Администрация Загеданского сельского поселения</t>
  </si>
  <si>
    <t>Общегосударственные вопросы</t>
  </si>
  <si>
    <t>301</t>
  </si>
  <si>
    <t>01</t>
  </si>
  <si>
    <t>Функционирование высшего должностного лица</t>
  </si>
  <si>
    <t>02</t>
  </si>
  <si>
    <t>Обеспечение деятельности исполнительных органов муниципального образования</t>
  </si>
  <si>
    <t xml:space="preserve"> 00 </t>
  </si>
  <si>
    <t>Иные непрограммные мероприятия</t>
  </si>
  <si>
    <t xml:space="preserve"> 00 0 02</t>
  </si>
  <si>
    <t>Глава администрации сельского поселения</t>
  </si>
  <si>
    <t xml:space="preserve"> 00 0 02 03000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</si>
  <si>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</si>
  <si>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</si>
  <si>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</si>
  <si>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 xml:space="preserve"> 0 0 02 03000</t>
  </si>
  <si>
    <t>120</t>
  </si>
  <si>
    <t>Фонд оплаты труда государственных
(муниципальных) органов</t>
  </si>
  <si>
    <t>0 0 02 03000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</si>
  <si>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</si>
  <si>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</si>
  <si>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</si>
  <si>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</si>
  <si>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</si>
  <si>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</si>
  <si>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</si>
  <si>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</si>
  <si>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</si>
  <si>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</si>
  <si>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</si>
  <si>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</si>
  <si>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</si>
  <si>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</t>
  </si>
  <si>
    <t>Расходы органов местного самоуправления</t>
  </si>
  <si>
    <t xml:space="preserve"> 00 0 02 04000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</si>
  <si>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</si>
  <si>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</si>
  <si>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</si>
  <si>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</si>
  <si>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</si>
  <si>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</si>
  <si>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</si>
  <si>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Прочие работы, услуги</t>
  </si>
  <si>
    <t>226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</si>
  <si>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</si>
  <si>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</si>
  <si>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</si>
  <si>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</si>
  <si>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</si>
  <si>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</si>
  <si>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Прочие расходы</t>
  </si>
  <si>
    <t>Уплата прочих налогов, сборов</t>
  </si>
  <si>
    <t>Штрафы за нарушение законодательства о налогах и сборах, законодательства о страховых взносах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</si>
  <si>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</si>
  <si>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</si>
  <si>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</si>
  <si>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Предоставление социальных гарантий лицам, замещавшим  муниципальные должности в Преградненском СП</t>
  </si>
  <si>
    <t xml:space="preserve"> 04 1</t>
  </si>
  <si>
    <t>Выплата пенсии за выслугу лет</t>
  </si>
  <si>
    <t>04 1 00</t>
  </si>
  <si>
    <t>04 1 00 60300</t>
  </si>
  <si>
    <t>Закупка товаров, работ и услуг для государственных нужд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</si>
  <si>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</si>
  <si>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05</t>
  </si>
  <si>
    <t>Противодействие коррупции в Администрации Преградненского сельского поселения на 2021-2023 годы</t>
  </si>
  <si>
    <t>05 1</t>
  </si>
  <si>
    <t>05 1 00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</si>
  <si>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</si>
  <si>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</si>
  <si>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</t>
  </si>
  <si>
    <t>Развитие субъектов малого и среднего предпринимательства на территории Преградненского сельского поселения Урупского МР КЧР на 2019-2021 годы</t>
  </si>
  <si>
    <t>07 1 00</t>
  </si>
  <si>
    <t>07 1 00 60600</t>
  </si>
  <si>
    <t>Энергосбережение и повышение энергетической эффективности</t>
  </si>
  <si>
    <t>09 0</t>
  </si>
  <si>
    <t>09 0 00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</si>
  <si>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</si>
  <si>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</si>
  <si>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Работы, услуги по содержанию имущества</t>
  </si>
  <si>
    <t>72 0</t>
  </si>
  <si>
    <t>72 0 00</t>
  </si>
  <si>
    <t>Центральный аппарат</t>
  </si>
  <si>
    <t>72 0 00 04000</t>
  </si>
  <si>
    <t>Иные выплаты текущего характера организациям</t>
  </si>
  <si>
    <t>Национальная оборона</t>
  </si>
  <si>
    <t>03</t>
  </si>
  <si>
    <t>Иные не программные мероприятия</t>
  </si>
  <si>
    <t>00 9 99</t>
  </si>
  <si>
    <t>Осуществление первичного воинского учета на территориях, где отсутствуют военные комиссариаты (федеральные средства)</t>
  </si>
  <si>
    <t>00 9 99 51180</t>
  </si>
  <si>
    <t>Социальное обеспечение</t>
  </si>
  <si>
    <t>99  0 00 51180</t>
  </si>
  <si>
    <t>260</t>
  </si>
  <si>
    <t>Социальные пособия и компенсации персоналу в денежной форме</t>
  </si>
  <si>
    <t>99 0 00 51180</t>
  </si>
  <si>
    <t>266</t>
  </si>
  <si>
    <t>ПОСТУПЛЕНИЕ НЕФИНАНСОВЫХ АКТИВОВ</t>
  </si>
  <si>
    <t>300</t>
  </si>
  <si>
    <t>Увеличение стоимости прочих оборотных запасов</t>
  </si>
  <si>
    <t>346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</si>
  <si>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</si>
  <si>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</si>
  <si>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</si>
  <si>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00 0</t>
  </si>
  <si>
    <t>00 2 47</t>
  </si>
  <si>
    <t>Мероприятия по предупреждению и ликвидации последствий чрезвычяйных ситуаций и стихийных бедствий</t>
  </si>
  <si>
    <t xml:space="preserve">00 2 </t>
  </si>
  <si>
    <t>00 2 47 99000</t>
  </si>
  <si>
    <t>72 0 00 01000</t>
  </si>
  <si>
    <t>09</t>
  </si>
  <si>
    <t>Приобретение работ, услуг</t>
  </si>
  <si>
    <t>НАЦИОНАЛЬНАЯ БЕЗОПАСНОСТЬ И ПРАВООХРАНИТЕЛЬНАЯ ДЕЯТЕЛЬНОСТЬ</t>
  </si>
  <si>
    <t xml:space="preserve">00 </t>
  </si>
  <si>
    <t>Иные  мероприятия</t>
  </si>
  <si>
    <t>Обеспечение пожарной безопасности</t>
  </si>
  <si>
    <t>Обеспечение расходов на деятельность поселения</t>
  </si>
  <si>
    <t>00 2 47  99000</t>
  </si>
  <si>
    <t>ЖИЛИЩНО-КОММУНАЛЬНОЕ ХОЗЯЙСТВО</t>
  </si>
  <si>
    <t>Благоустройство</t>
  </si>
  <si>
    <t>00 6</t>
  </si>
  <si>
    <t>Расходы поселений</t>
  </si>
  <si>
    <t>00 6 00 05000</t>
  </si>
  <si>
    <t>Прочие услуги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</si>
  <si>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</si>
  <si>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</si>
  <si>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</si>
  <si>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</si>
  <si>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</si>
  <si>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</si>
  <si>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Культура и кинематография</t>
  </si>
  <si>
    <t>08</t>
  </si>
  <si>
    <t xml:space="preserve">Культура </t>
  </si>
  <si>
    <t>00 4</t>
  </si>
  <si>
    <t>Дом культуры</t>
  </si>
  <si>
    <t>00 4 40</t>
  </si>
  <si>
    <t>72 0 00 44000</t>
  </si>
  <si>
    <t xml:space="preserve"> 00 4 40 99000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</si>
  <si>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</si>
  <si>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</si>
  <si>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</si>
  <si>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</si>
  <si>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</si>
  <si>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119</t>
  </si>
  <si>
    <t>Библиотеки</t>
  </si>
  <si>
    <t xml:space="preserve"> 00 4 42</t>
  </si>
  <si>
    <t xml:space="preserve"> 00 4 42 99000</t>
  </si>
  <si>
    <t>Оплата труда и начисления на оплату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</si>
  <si>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</si>
  <si>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Социальная политика</t>
  </si>
  <si>
    <t>Пенсионное обеспечение</t>
  </si>
  <si>
    <t>Финансовое обеспечение иных расходов муниципального образования</t>
  </si>
  <si>
    <t>72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</si>
  <si>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</si>
  <si>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</si>
  <si>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Иные пенсии, социальные доплаты к пенсиям</t>
  </si>
  <si>
    <t>312</t>
  </si>
  <si>
    <t>Пенсии, пособия, выплачиваемые организациями сектора государственного управления</t>
  </si>
  <si>
    <t>264</t>
  </si>
  <si>
    <t>Межбюджетные  трансферты</t>
  </si>
  <si>
    <t>14</t>
  </si>
  <si>
    <t>Межбюджетные трансферты общего характера бюджетам бюджетной системы Российской Федерации</t>
  </si>
  <si>
    <t>00 0 02</t>
  </si>
  <si>
    <t>00 0 02 04000</t>
  </si>
  <si>
    <t>500</t>
  </si>
  <si>
    <t xml:space="preserve">Иные   межбюджетные   трансферты  </t>
  </si>
  <si>
    <t>540</t>
  </si>
  <si>
    <t>Безвозмездные перечисления бюджетам</t>
  </si>
  <si>
    <t>250</t>
  </si>
  <si>
    <t>Межбюджетные трансферты, передаваемые бюджетам муниципальных районов на осуществление вопросов местного значения в соответствии с заключенными соглашениями</t>
  </si>
  <si>
    <t>251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</si>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</sst>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#,##0&quot;    &quot;;\-#,##0&quot;    &quot;;&quot; -    &quot;;\ @\ "/>
    <numFmt numFmtId="165" formatCode="\ #,##0.00&quot;    &quot;;\-#,##0.00&quot;    &quot;;&quot; -&quot;#&quot;    &quot;;\ @\ "/>
    <numFmt numFmtId="166" formatCode="[$-419]General"/>
    <numFmt numFmtId="167" formatCode="&quot;[$]&quot;@"/>
    <numFmt numFmtId="168" formatCode="[$-419]0.00"/>
  </numFmts>
  <fonts count="30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1"/>
      <charset val="204"/>
    </font>
    <font>
      <b/>
      <sz val="11"/>
      <name val="Arial Cyr"/>
      <charset val="204"/>
    </font>
    <font>
      <sz val="11"/>
      <name val="Arial Cyr1"/>
      <charset val="204"/>
    </font>
    <font>
      <b/>
      <sz val="12"/>
      <name val="Arial Cyr1"/>
      <charset val="204"/>
    </font>
    <font>
      <sz val="12"/>
      <name val="Arial Cyr1"/>
      <charset val="204"/>
    </font>
    <font>
      <sz val="7"/>
      <color rgb="FF00000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1"/>
      <charset val="204"/>
    </font>
    <font>
      <b/>
      <sz val="14"/>
      <name val="Arial Cyr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>
      <alignment horizontal="center" textRotation="90"/>
    </xf>
    <xf numFmtId="0" fontId="1" fillId="0" borderId="0">
      <alignment horizontal="center"/>
    </xf>
    <xf numFmtId="0" fontId="2" fillId="0" borderId="0"/>
    <xf numFmtId="0" fontId="2" fillId="0" borderId="0"/>
    <xf numFmtId="164" fontId="3" fillId="0" borderId="0"/>
    <xf numFmtId="165" fontId="3" fillId="0" borderId="0"/>
    <xf numFmtId="166" fontId="3" fillId="0" borderId="0"/>
  </cellStyleXfs>
  <cellXfs count="143">
    <xf numFmtId="0" fontId="0" fillId="0" borderId="0" xfId="0"/>
    <xf numFmtId="166" fontId="4" fillId="0" borderId="0" xfId="7" applyFont="1"/>
    <xf numFmtId="166" fontId="4" fillId="0" borderId="0" xfId="7" applyFont="1" applyBorder="1"/>
    <xf numFmtId="167" fontId="4" fillId="0" borderId="0" xfId="7" applyNumberFormat="1" applyFont="1"/>
    <xf numFmtId="166" fontId="3" fillId="0" borderId="0" xfId="7" applyFont="1"/>
    <xf numFmtId="166" fontId="5" fillId="0" borderId="0" xfId="7" applyFont="1"/>
    <xf numFmtId="166" fontId="5" fillId="0" borderId="0" xfId="7" applyFont="1" applyBorder="1" applyAlignment="1">
      <alignment horizontal="left"/>
    </xf>
    <xf numFmtId="166" fontId="5" fillId="0" borderId="0" xfId="7" applyFont="1" applyBorder="1"/>
    <xf numFmtId="167" fontId="5" fillId="0" borderId="0" xfId="7" applyNumberFormat="1" applyFont="1"/>
    <xf numFmtId="166" fontId="8" fillId="0" borderId="0" xfId="7" applyFont="1"/>
    <xf numFmtId="166" fontId="5" fillId="0" borderId="0" xfId="7" applyFont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167" fontId="9" fillId="0" borderId="2" xfId="7" applyNumberFormat="1" applyFont="1" applyBorder="1" applyAlignment="1">
      <alignment horizontal="center" wrapText="1"/>
    </xf>
    <xf numFmtId="166" fontId="10" fillId="0" borderId="3" xfId="7" applyFont="1" applyBorder="1" applyAlignment="1">
      <alignment horizontal="center" vertical="center" wrapText="1"/>
    </xf>
    <xf numFmtId="167" fontId="10" fillId="0" borderId="4" xfId="7" applyNumberFormat="1" applyFont="1" applyBorder="1" applyAlignment="1">
      <alignment horizontal="center" vertical="center" wrapText="1"/>
    </xf>
    <xf numFmtId="166" fontId="10" fillId="0" borderId="5" xfId="7" applyFont="1" applyBorder="1" applyAlignment="1">
      <alignment horizontal="center" vertical="center" wrapText="1"/>
    </xf>
    <xf numFmtId="166" fontId="8" fillId="0" borderId="6" xfId="7" applyFont="1" applyBorder="1" applyAlignment="1">
      <alignment horizontal="center" vertical="center"/>
    </xf>
    <xf numFmtId="167" fontId="10" fillId="0" borderId="1" xfId="7" applyNumberFormat="1" applyFont="1" applyBorder="1" applyAlignment="1">
      <alignment horizontal="center" vertical="center"/>
    </xf>
    <xf numFmtId="166" fontId="10" fillId="0" borderId="7" xfId="7" applyFont="1" applyBorder="1" applyAlignment="1">
      <alignment horizontal="center" vertical="center"/>
    </xf>
    <xf numFmtId="166" fontId="10" fillId="0" borderId="1" xfId="7" applyFont="1" applyBorder="1" applyAlignment="1">
      <alignment horizontal="center" vertical="center"/>
    </xf>
    <xf numFmtId="166" fontId="11" fillId="0" borderId="0" xfId="7" applyFont="1" applyAlignment="1">
      <alignment horizontal="center" vertical="center"/>
    </xf>
    <xf numFmtId="166" fontId="12" fillId="2" borderId="8" xfId="7" applyFont="1" applyFill="1" applyBorder="1" applyAlignment="1">
      <alignment horizontal="left" wrapText="1"/>
    </xf>
    <xf numFmtId="2" fontId="13" fillId="2" borderId="9" xfId="0" applyNumberFormat="1" applyFont="1" applyFill="1" applyBorder="1" applyAlignment="1">
      <alignment horizontal="right"/>
    </xf>
    <xf numFmtId="166" fontId="3" fillId="0" borderId="0" xfId="7" applyFont="1" applyBorder="1"/>
    <xf numFmtId="166" fontId="12" fillId="2" borderId="1" xfId="7" applyFont="1" applyFill="1" applyBorder="1" applyAlignment="1">
      <alignment wrapText="1"/>
    </xf>
    <xf numFmtId="168" fontId="13" fillId="2" borderId="9" xfId="7" applyNumberFormat="1" applyFont="1" applyFill="1" applyBorder="1" applyAlignment="1">
      <alignment horizontal="right"/>
    </xf>
    <xf numFmtId="168" fontId="13" fillId="2" borderId="1" xfId="7" applyNumberFormat="1" applyFont="1" applyFill="1" applyBorder="1" applyAlignment="1">
      <alignment horizontal="right"/>
    </xf>
    <xf numFmtId="166" fontId="14" fillId="0" borderId="1" xfId="7" applyFont="1" applyBorder="1" applyAlignment="1">
      <alignment wrapText="1"/>
    </xf>
    <xf numFmtId="168" fontId="15" fillId="2" borderId="1" xfId="7" applyNumberFormat="1" applyFont="1" applyFill="1" applyBorder="1" applyAlignment="1">
      <alignment horizontal="right"/>
    </xf>
    <xf numFmtId="166" fontId="14" fillId="2" borderId="1" xfId="7" applyFont="1" applyFill="1" applyBorder="1" applyAlignment="1">
      <alignment wrapText="1"/>
    </xf>
    <xf numFmtId="166" fontId="14" fillId="2" borderId="1" xfId="7" applyFont="1" applyFill="1" applyBorder="1" applyAlignment="1">
      <alignment horizontal="left" wrapText="1"/>
    </xf>
    <xf numFmtId="0" fontId="14" fillId="0" borderId="11" xfId="0" applyFont="1" applyBorder="1"/>
    <xf numFmtId="0" fontId="14" fillId="0" borderId="3" xfId="0" applyFont="1" applyBorder="1"/>
    <xf numFmtId="166" fontId="14" fillId="2" borderId="3" xfId="7" applyFont="1" applyFill="1" applyBorder="1" applyAlignment="1">
      <alignment horizontal="left" vertical="center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66" fontId="14" fillId="2" borderId="1" xfId="7" applyFont="1" applyFill="1" applyBorder="1" applyAlignment="1">
      <alignment horizontal="justify" vertical="center"/>
    </xf>
    <xf numFmtId="168" fontId="16" fillId="2" borderId="1" xfId="7" applyNumberFormat="1" applyFont="1" applyFill="1" applyBorder="1" applyAlignment="1">
      <alignment horizontal="right" wrapText="1"/>
    </xf>
    <xf numFmtId="168" fontId="10" fillId="0" borderId="1" xfId="7" applyNumberFormat="1" applyFont="1" applyBorder="1" applyAlignment="1">
      <alignment horizontal="right"/>
    </xf>
    <xf numFmtId="168" fontId="10" fillId="2" borderId="1" xfId="7" applyNumberFormat="1" applyFont="1" applyFill="1" applyBorder="1" applyAlignment="1">
      <alignment horizontal="right"/>
    </xf>
    <xf numFmtId="166" fontId="14" fillId="2" borderId="6" xfId="7" applyFont="1" applyFill="1" applyBorder="1" applyAlignment="1">
      <alignment wrapText="1"/>
    </xf>
    <xf numFmtId="168" fontId="16" fillId="0" borderId="1" xfId="7" applyNumberFormat="1" applyFont="1" applyBorder="1" applyAlignment="1">
      <alignment horizontal="right" wrapText="1"/>
    </xf>
    <xf numFmtId="166" fontId="14" fillId="0" borderId="1" xfId="7" applyFont="1" applyBorder="1" applyAlignment="1">
      <alignment horizontal="left" wrapText="1"/>
    </xf>
    <xf numFmtId="168" fontId="17" fillId="2" borderId="1" xfId="7" applyNumberFormat="1" applyFont="1" applyFill="1" applyBorder="1" applyAlignment="1">
      <alignment horizontal="right" wrapText="1"/>
    </xf>
    <xf numFmtId="166" fontId="12" fillId="0" borderId="1" xfId="7" applyFont="1" applyBorder="1" applyAlignment="1">
      <alignment horizontal="left" wrapText="1"/>
    </xf>
    <xf numFmtId="166" fontId="12" fillId="0" borderId="1" xfId="7" applyFont="1" applyBorder="1" applyAlignment="1">
      <alignment wrapText="1"/>
    </xf>
    <xf numFmtId="168" fontId="9" fillId="2" borderId="1" xfId="7" applyNumberFormat="1" applyFont="1" applyFill="1" applyBorder="1" applyAlignment="1">
      <alignment horizontal="right"/>
    </xf>
    <xf numFmtId="166" fontId="14" fillId="0" borderId="6" xfId="7" applyFont="1" applyBorder="1" applyAlignment="1">
      <alignment wrapText="1"/>
    </xf>
    <xf numFmtId="166" fontId="14" fillId="0" borderId="11" xfId="7" applyFont="1" applyBorder="1" applyAlignment="1">
      <alignment horizontal="justify" vertical="center"/>
    </xf>
    <xf numFmtId="168" fontId="17" fillId="0" borderId="1" xfId="7" applyNumberFormat="1" applyFont="1" applyBorder="1" applyAlignment="1">
      <alignment horizontal="right" wrapText="1"/>
    </xf>
    <xf numFmtId="166" fontId="12" fillId="2" borderId="1" xfId="7" applyFont="1" applyFill="1" applyBorder="1" applyAlignment="1">
      <alignment horizontal="left" wrapText="1"/>
    </xf>
    <xf numFmtId="166" fontId="12" fillId="2" borderId="6" xfId="7" applyFont="1" applyFill="1" applyBorder="1" applyAlignment="1">
      <alignment wrapText="1"/>
    </xf>
    <xf numFmtId="168" fontId="9" fillId="0" borderId="1" xfId="7" applyNumberFormat="1" applyFont="1" applyBorder="1" applyAlignment="1">
      <alignment horizontal="right"/>
    </xf>
    <xf numFmtId="166" fontId="12" fillId="0" borderId="6" xfId="7" applyFont="1" applyBorder="1" applyAlignment="1">
      <alignment wrapText="1"/>
    </xf>
    <xf numFmtId="168" fontId="13" fillId="0" borderId="1" xfId="7" applyNumberFormat="1" applyFont="1" applyBorder="1" applyAlignment="1">
      <alignment horizontal="right"/>
    </xf>
    <xf numFmtId="168" fontId="15" fillId="0" borderId="1" xfId="7" applyNumberFormat="1" applyFont="1" applyBorder="1" applyAlignment="1">
      <alignment horizontal="right"/>
    </xf>
    <xf numFmtId="166" fontId="14" fillId="0" borderId="3" xfId="7" applyFont="1" applyBorder="1" applyAlignment="1">
      <alignment wrapText="1"/>
    </xf>
    <xf numFmtId="166" fontId="14" fillId="2" borderId="1" xfId="7" applyFont="1" applyFill="1" applyBorder="1" applyAlignment="1">
      <alignment horizontal="left" vertical="center"/>
    </xf>
    <xf numFmtId="166" fontId="14" fillId="2" borderId="1" xfId="7" applyFont="1" applyFill="1" applyBorder="1" applyAlignment="1">
      <alignment horizontal="left" vertical="center" wrapText="1"/>
    </xf>
    <xf numFmtId="166" fontId="3" fillId="2" borderId="0" xfId="7" applyFont="1" applyFill="1"/>
    <xf numFmtId="0" fontId="18" fillId="0" borderId="0" xfId="0" applyFont="1"/>
    <xf numFmtId="166" fontId="14" fillId="2" borderId="6" xfId="7" applyFont="1" applyFill="1" applyBorder="1" applyAlignment="1">
      <alignment horizontal="left" wrapText="1"/>
    </xf>
    <xf numFmtId="166" fontId="12" fillId="3" borderId="1" xfId="7" applyFont="1" applyFill="1" applyBorder="1" applyAlignment="1">
      <alignment wrapText="1"/>
    </xf>
    <xf numFmtId="166" fontId="14" fillId="2" borderId="11" xfId="7" applyFont="1" applyFill="1" applyBorder="1" applyAlignment="1">
      <alignment horizontal="justify" vertical="center"/>
    </xf>
    <xf numFmtId="166" fontId="19" fillId="0" borderId="0" xfId="7" applyFont="1"/>
    <xf numFmtId="166" fontId="14" fillId="0" borderId="12" xfId="7" applyFont="1" applyBorder="1" applyAlignment="1">
      <alignment wrapText="1"/>
    </xf>
    <xf numFmtId="166" fontId="20" fillId="0" borderId="0" xfId="7" applyFont="1"/>
    <xf numFmtId="0" fontId="21" fillId="0" borderId="0" xfId="0" applyFont="1"/>
    <xf numFmtId="166" fontId="12" fillId="2" borderId="9" xfId="7" applyFont="1" applyFill="1" applyBorder="1" applyAlignment="1">
      <alignment horizontal="left" wrapText="1"/>
    </xf>
    <xf numFmtId="0" fontId="22" fillId="0" borderId="1" xfId="0" applyFont="1" applyBorder="1"/>
    <xf numFmtId="0" fontId="23" fillId="0" borderId="0" xfId="0" applyFont="1"/>
    <xf numFmtId="166" fontId="14" fillId="0" borderId="1" xfId="7" applyFont="1" applyBorder="1" applyAlignment="1">
      <alignment horizontal="justify" vertical="center"/>
    </xf>
    <xf numFmtId="166" fontId="22" fillId="2" borderId="1" xfId="7" applyFont="1" applyFill="1" applyBorder="1" applyAlignment="1">
      <alignment horizontal="left" wrapText="1"/>
    </xf>
    <xf numFmtId="0" fontId="14" fillId="0" borderId="11" xfId="0" applyFont="1" applyBorder="1" applyAlignment="1">
      <alignment wrapText="1"/>
    </xf>
    <xf numFmtId="168" fontId="24" fillId="2" borderId="1" xfId="7" applyNumberFormat="1" applyFont="1" applyFill="1" applyBorder="1" applyAlignment="1">
      <alignment horizontal="right" wrapText="1"/>
    </xf>
    <xf numFmtId="0" fontId="12" fillId="0" borderId="11" xfId="0" applyFont="1" applyBorder="1" applyAlignment="1">
      <alignment wrapText="1"/>
    </xf>
    <xf numFmtId="168" fontId="25" fillId="0" borderId="1" xfId="7" applyNumberFormat="1" applyFont="1" applyBorder="1" applyAlignment="1">
      <alignment horizontal="right" wrapText="1"/>
    </xf>
    <xf numFmtId="166" fontId="14" fillId="0" borderId="5" xfId="7" applyFont="1" applyBorder="1" applyAlignment="1">
      <alignment horizontal="left" wrapText="1"/>
    </xf>
    <xf numFmtId="166" fontId="26" fillId="0" borderId="1" xfId="7" applyFont="1" applyBorder="1" applyAlignment="1">
      <alignment wrapText="1"/>
    </xf>
    <xf numFmtId="167" fontId="27" fillId="0" borderId="1" xfId="7" applyNumberFormat="1" applyFont="1" applyBorder="1" applyAlignment="1">
      <alignment horizontal="center"/>
    </xf>
    <xf numFmtId="167" fontId="28" fillId="0" borderId="1" xfId="7" applyNumberFormat="1" applyFont="1" applyBorder="1" applyAlignment="1">
      <alignment horizontal="center"/>
    </xf>
    <xf numFmtId="167" fontId="28" fillId="0" borderId="6" xfId="7" applyNumberFormat="1" applyFont="1" applyBorder="1" applyAlignment="1">
      <alignment horizontal="center"/>
    </xf>
    <xf numFmtId="167" fontId="28" fillId="0" borderId="7" xfId="7" applyNumberFormat="1" applyFont="1" applyBorder="1" applyAlignment="1">
      <alignment horizontal="center"/>
    </xf>
    <xf numFmtId="166" fontId="26" fillId="0" borderId="1" xfId="7" applyFont="1" applyBorder="1" applyAlignment="1">
      <alignment horizontal="center" wrapText="1"/>
    </xf>
    <xf numFmtId="168" fontId="26" fillId="0" borderId="1" xfId="7" applyNumberFormat="1" applyFont="1" applyBorder="1" applyAlignment="1">
      <alignment horizontal="right" wrapText="1"/>
    </xf>
    <xf numFmtId="166" fontId="17" fillId="0" borderId="0" xfId="7" applyFont="1" applyBorder="1" applyAlignment="1">
      <alignment wrapText="1"/>
    </xf>
    <xf numFmtId="167" fontId="8" fillId="0" borderId="0" xfId="7" applyNumberFormat="1" applyFont="1" applyBorder="1" applyAlignment="1">
      <alignment horizontal="center"/>
    </xf>
    <xf numFmtId="167" fontId="10" fillId="0" borderId="0" xfId="7" applyNumberFormat="1" applyFont="1" applyBorder="1" applyAlignment="1">
      <alignment horizontal="center"/>
    </xf>
    <xf numFmtId="166" fontId="25" fillId="0" borderId="0" xfId="7" applyFont="1" applyBorder="1" applyAlignment="1">
      <alignment horizontal="center" wrapText="1"/>
    </xf>
    <xf numFmtId="166" fontId="25" fillId="0" borderId="0" xfId="7" applyFont="1" applyBorder="1" applyAlignment="1">
      <alignment wrapText="1"/>
    </xf>
    <xf numFmtId="2" fontId="25" fillId="0" borderId="0" xfId="0" applyNumberFormat="1" applyFont="1" applyBorder="1"/>
    <xf numFmtId="0" fontId="25" fillId="0" borderId="0" xfId="0" applyFont="1" applyBorder="1"/>
    <xf numFmtId="166" fontId="24" fillId="0" borderId="0" xfId="7" applyFont="1" applyBorder="1" applyAlignment="1">
      <alignment wrapText="1"/>
    </xf>
    <xf numFmtId="0" fontId="25" fillId="0" borderId="0" xfId="0" applyFont="1" applyBorder="1"/>
    <xf numFmtId="166" fontId="7" fillId="0" borderId="0" xfId="7" applyFont="1" applyBorder="1" applyAlignment="1">
      <alignment horizontal="center"/>
    </xf>
    <xf numFmtId="166" fontId="8" fillId="0" borderId="1" xfId="7" applyFont="1" applyBorder="1" applyAlignment="1">
      <alignment horizontal="center" vertical="center" wrapText="1"/>
    </xf>
    <xf numFmtId="167" fontId="9" fillId="0" borderId="1" xfId="7" applyNumberFormat="1" applyFont="1" applyBorder="1" applyAlignment="1">
      <alignment horizontal="center" wrapText="1"/>
    </xf>
    <xf numFmtId="166" fontId="29" fillId="0" borderId="0" xfId="7" applyFont="1" applyBorder="1" applyAlignment="1">
      <alignment horizontal="left" wrapText="1"/>
    </xf>
    <xf numFmtId="166" fontId="4" fillId="0" borderId="0" xfId="7" applyFont="1" applyBorder="1" applyAlignment="1">
      <alignment horizontal="left"/>
    </xf>
    <xf numFmtId="166" fontId="4" fillId="2" borderId="0" xfId="7" applyFont="1" applyFill="1" applyBorder="1" applyAlignment="1">
      <alignment horizontal="left" vertical="top" wrapText="1"/>
    </xf>
    <xf numFmtId="166" fontId="6" fillId="0" borderId="0" xfId="7" applyFont="1" applyBorder="1" applyAlignment="1">
      <alignment horizontal="center"/>
    </xf>
    <xf numFmtId="1" fontId="13" fillId="2" borderId="9" xfId="7" applyNumberFormat="1" applyFont="1" applyFill="1" applyBorder="1" applyAlignment="1">
      <alignment horizontal="left"/>
    </xf>
    <xf numFmtId="1" fontId="13" fillId="2" borderId="9" xfId="7" applyNumberFormat="1" applyFont="1" applyFill="1" applyBorder="1" applyAlignment="1">
      <alignment horizontal="center"/>
    </xf>
    <xf numFmtId="1" fontId="13" fillId="2" borderId="1" xfId="7" applyNumberFormat="1" applyFont="1" applyFill="1" applyBorder="1" applyAlignment="1">
      <alignment horizontal="center"/>
    </xf>
    <xf numFmtId="1" fontId="15" fillId="2" borderId="9" xfId="7" applyNumberFormat="1" applyFont="1" applyFill="1" applyBorder="1" applyAlignment="1">
      <alignment horizontal="left"/>
    </xf>
    <xf numFmtId="1" fontId="15" fillId="2" borderId="1" xfId="7" applyNumberFormat="1" applyFont="1" applyFill="1" applyBorder="1" applyAlignment="1">
      <alignment horizontal="center"/>
    </xf>
    <xf numFmtId="1" fontId="15" fillId="2" borderId="1" xfId="7" applyNumberFormat="1" applyFont="1" applyFill="1" applyBorder="1" applyAlignment="1">
      <alignment horizontal="left"/>
    </xf>
    <xf numFmtId="1" fontId="10" fillId="2" borderId="1" xfId="7" applyNumberFormat="1" applyFont="1" applyFill="1" applyBorder="1" applyAlignment="1">
      <alignment horizontal="center"/>
    </xf>
    <xf numFmtId="1" fontId="10" fillId="2" borderId="1" xfId="7" applyNumberFormat="1" applyFont="1" applyFill="1" applyBorder="1" applyAlignment="1">
      <alignment horizontal="left"/>
    </xf>
    <xf numFmtId="1" fontId="15" fillId="0" borderId="10" xfId="7" applyNumberFormat="1" applyFont="1" applyBorder="1" applyAlignment="1">
      <alignment horizontal="left"/>
    </xf>
    <xf numFmtId="1" fontId="10" fillId="0" borderId="1" xfId="7" applyNumberFormat="1" applyFont="1" applyBorder="1" applyAlignment="1">
      <alignment horizontal="center"/>
    </xf>
    <xf numFmtId="1" fontId="15" fillId="2" borderId="10" xfId="7" applyNumberFormat="1" applyFont="1" applyFill="1" applyBorder="1" applyAlignment="1">
      <alignment horizontal="left"/>
    </xf>
    <xf numFmtId="1" fontId="10" fillId="2" borderId="1" xfId="7" applyNumberFormat="1" applyFont="1" applyFill="1" applyBorder="1" applyAlignment="1">
      <alignment horizontal="center" wrapText="1"/>
    </xf>
    <xf numFmtId="1" fontId="16" fillId="2" borderId="1" xfId="7" applyNumberFormat="1" applyFont="1" applyFill="1" applyBorder="1" applyAlignment="1">
      <alignment horizontal="center" wrapText="1"/>
    </xf>
    <xf numFmtId="1" fontId="15" fillId="0" borderId="9" xfId="7" applyNumberFormat="1" applyFont="1" applyBorder="1" applyAlignment="1">
      <alignment horizontal="left"/>
    </xf>
    <xf numFmtId="1" fontId="13" fillId="0" borderId="9" xfId="7" applyNumberFormat="1" applyFont="1" applyBorder="1" applyAlignment="1">
      <alignment horizontal="left"/>
    </xf>
    <xf numFmtId="1" fontId="9" fillId="0" borderId="1" xfId="7" applyNumberFormat="1" applyFont="1" applyBorder="1" applyAlignment="1">
      <alignment horizontal="center"/>
    </xf>
    <xf numFmtId="1" fontId="9" fillId="0" borderId="1" xfId="7" applyNumberFormat="1" applyFont="1" applyBorder="1" applyAlignment="1">
      <alignment horizontal="left"/>
    </xf>
    <xf numFmtId="1" fontId="13" fillId="0" borderId="1" xfId="7" applyNumberFormat="1" applyFont="1" applyBorder="1" applyAlignment="1">
      <alignment horizontal="center"/>
    </xf>
    <xf numFmtId="1" fontId="9" fillId="0" borderId="1" xfId="7" applyNumberFormat="1" applyFont="1" applyBorder="1" applyAlignment="1">
      <alignment horizontal="center" wrapText="1"/>
    </xf>
    <xf numFmtId="1" fontId="17" fillId="0" borderId="1" xfId="7" applyNumberFormat="1" applyFont="1" applyBorder="1" applyAlignment="1">
      <alignment horizontal="center" wrapText="1"/>
    </xf>
    <xf numFmtId="1" fontId="15" fillId="0" borderId="1" xfId="7" applyNumberFormat="1" applyFont="1" applyBorder="1" applyAlignment="1">
      <alignment horizontal="center"/>
    </xf>
    <xf numFmtId="1" fontId="15" fillId="0" borderId="1" xfId="7" applyNumberFormat="1" applyFont="1" applyBorder="1" applyAlignment="1">
      <alignment horizontal="left"/>
    </xf>
    <xf numFmtId="1" fontId="10" fillId="0" borderId="1" xfId="7" applyNumberFormat="1" applyFont="1" applyBorder="1" applyAlignment="1">
      <alignment horizontal="center" wrapText="1"/>
    </xf>
    <xf numFmtId="1" fontId="16" fillId="0" borderId="1" xfId="7" applyNumberFormat="1" applyFont="1" applyBorder="1" applyAlignment="1">
      <alignment horizontal="center" wrapText="1"/>
    </xf>
    <xf numFmtId="1" fontId="13" fillId="2" borderId="1" xfId="7" applyNumberFormat="1" applyFont="1" applyFill="1" applyBorder="1" applyAlignment="1">
      <alignment horizontal="left"/>
    </xf>
    <xf numFmtId="1" fontId="9" fillId="2" borderId="1" xfId="7" applyNumberFormat="1" applyFont="1" applyFill="1" applyBorder="1" applyAlignment="1">
      <alignment horizontal="center" wrapText="1"/>
    </xf>
    <xf numFmtId="1" fontId="17" fillId="2" borderId="1" xfId="7" applyNumberFormat="1" applyFont="1" applyFill="1" applyBorder="1" applyAlignment="1">
      <alignment horizontal="center" wrapText="1"/>
    </xf>
    <xf numFmtId="1" fontId="9" fillId="2" borderId="1" xfId="7" applyNumberFormat="1" applyFont="1" applyFill="1" applyBorder="1" applyAlignment="1">
      <alignment horizontal="center"/>
    </xf>
    <xf numFmtId="1" fontId="13" fillId="0" borderId="1" xfId="7" applyNumberFormat="1" applyFont="1" applyBorder="1" applyAlignment="1">
      <alignment horizontal="left"/>
    </xf>
    <xf numFmtId="1" fontId="10" fillId="0" borderId="1" xfId="7" applyNumberFormat="1" applyFont="1" applyBorder="1" applyAlignment="1">
      <alignment horizontal="left"/>
    </xf>
    <xf numFmtId="1" fontId="15" fillId="2" borderId="9" xfId="7" applyNumberFormat="1" applyFont="1" applyFill="1" applyBorder="1" applyAlignment="1"/>
    <xf numFmtId="1" fontId="16" fillId="2" borderId="1" xfId="7" applyNumberFormat="1" applyFont="1" applyFill="1" applyBorder="1" applyAlignment="1">
      <alignment wrapText="1"/>
    </xf>
    <xf numFmtId="1" fontId="10" fillId="2" borderId="1" xfId="7" applyNumberFormat="1" applyFont="1" applyFill="1" applyBorder="1" applyAlignment="1"/>
    <xf numFmtId="1" fontId="10" fillId="2" borderId="1" xfId="7" applyNumberFormat="1" applyFont="1" applyFill="1" applyBorder="1" applyAlignment="1">
      <alignment wrapText="1"/>
    </xf>
    <xf numFmtId="1" fontId="15" fillId="2" borderId="1" xfId="7" applyNumberFormat="1" applyFont="1" applyFill="1" applyBorder="1" applyAlignment="1"/>
    <xf numFmtId="1" fontId="15" fillId="2" borderId="9" xfId="7" applyNumberFormat="1" applyFont="1" applyFill="1" applyBorder="1" applyAlignment="1">
      <alignment horizontal="center"/>
    </xf>
    <xf numFmtId="1" fontId="16" fillId="2" borderId="9" xfId="7" applyNumberFormat="1" applyFont="1" applyFill="1" applyBorder="1" applyAlignment="1">
      <alignment horizontal="center" wrapText="1"/>
    </xf>
    <xf numFmtId="1" fontId="13" fillId="2" borderId="10" xfId="7" applyNumberFormat="1" applyFont="1" applyFill="1" applyBorder="1" applyAlignment="1">
      <alignment horizontal="left"/>
    </xf>
    <xf numFmtId="1" fontId="9" fillId="2" borderId="1" xfId="7" applyNumberFormat="1" applyFont="1" applyFill="1" applyBorder="1" applyAlignment="1">
      <alignment horizontal="left"/>
    </xf>
    <xf numFmtId="1" fontId="13" fillId="0" borderId="10" xfId="7" applyNumberFormat="1" applyFont="1" applyBorder="1" applyAlignment="1">
      <alignment horizontal="left"/>
    </xf>
    <xf numFmtId="1" fontId="10" fillId="0" borderId="3" xfId="7" applyNumberFormat="1" applyFont="1" applyBorder="1" applyAlignment="1">
      <alignment horizontal="left"/>
    </xf>
  </cellXfs>
  <cellStyles count="8">
    <cellStyle name="Excel Built-in Normal" xfId="7"/>
    <cellStyle name="Heading 1 1" xfId="1"/>
    <cellStyle name="Heading 3" xfId="2"/>
    <cellStyle name="Result 4" xfId="3"/>
    <cellStyle name="Обычный" xfId="0" builtinId="0"/>
    <cellStyle name="Результат2" xfId="4"/>
    <cellStyle name="Тысячи [0]_Лист1" xfId="5"/>
    <cellStyle name="Тысячи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237"/>
  <sheetViews>
    <sheetView tabSelected="1" view="pageBreakPreview" topLeftCell="A187" zoomScale="87" zoomScaleNormal="80" zoomScalePageLayoutView="87" workbookViewId="0">
      <selection activeCell="E27" sqref="E27"/>
    </sheetView>
  </sheetViews>
  <sheetFormatPr defaultColWidth="8.5"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5.25" style="3" customWidth="1"/>
    <col min="9" max="1012" width="8.5" style="4"/>
  </cols>
  <sheetData>
    <row r="1" spans="1:8">
      <c r="F1" s="99"/>
      <c r="G1" s="99"/>
      <c r="H1" s="99"/>
    </row>
    <row r="2" spans="1:8" ht="12.75" customHeight="1">
      <c r="A2" s="5"/>
      <c r="B2" s="6"/>
      <c r="C2" s="6"/>
      <c r="D2" s="6"/>
      <c r="E2" s="6"/>
      <c r="F2" s="100" t="s">
        <v>0</v>
      </c>
      <c r="G2" s="100"/>
      <c r="H2" s="100"/>
    </row>
    <row r="3" spans="1:8" ht="12.75" customHeight="1">
      <c r="A3" s="5"/>
      <c r="B3" s="6"/>
      <c r="C3" s="6"/>
      <c r="D3" s="6"/>
      <c r="E3" s="6"/>
      <c r="F3" s="100"/>
      <c r="G3" s="100"/>
      <c r="H3" s="100"/>
    </row>
    <row r="4" spans="1:8" ht="12.75" customHeight="1">
      <c r="A4" s="5"/>
      <c r="B4" s="6"/>
      <c r="C4" s="6"/>
      <c r="D4" s="6"/>
      <c r="E4" s="6"/>
      <c r="F4" s="100"/>
      <c r="G4" s="100"/>
      <c r="H4" s="100"/>
    </row>
    <row r="5" spans="1:8" ht="12.75" customHeight="1">
      <c r="A5" s="5"/>
      <c r="B5" s="6"/>
      <c r="C5" s="6"/>
      <c r="D5" s="6"/>
      <c r="E5" s="6"/>
      <c r="F5" s="100"/>
      <c r="G5" s="100"/>
      <c r="H5" s="100"/>
    </row>
    <row r="6" spans="1:8" ht="12.75" customHeight="1">
      <c r="A6" s="5"/>
      <c r="B6" s="6"/>
      <c r="C6" s="6"/>
      <c r="D6" s="6"/>
      <c r="E6" s="6"/>
      <c r="F6" s="100"/>
      <c r="G6" s="100"/>
      <c r="H6" s="100"/>
    </row>
    <row r="7" spans="1:8" ht="12.75" customHeight="1">
      <c r="A7" s="5"/>
      <c r="B7" s="6"/>
      <c r="C7" s="6"/>
      <c r="D7" s="6"/>
      <c r="E7" s="6"/>
      <c r="F7" s="100"/>
      <c r="G7" s="100"/>
      <c r="H7" s="100"/>
    </row>
    <row r="8" spans="1:8" ht="13.5" customHeight="1">
      <c r="A8" s="5"/>
      <c r="B8" s="7"/>
      <c r="C8" s="8"/>
      <c r="D8" s="8"/>
      <c r="E8" s="5"/>
      <c r="F8" s="100"/>
      <c r="G8" s="100"/>
      <c r="H8" s="100"/>
    </row>
    <row r="9" spans="1:8" ht="13.5" customHeight="1">
      <c r="A9" s="5"/>
      <c r="B9" s="7"/>
      <c r="C9" s="8"/>
      <c r="D9" s="8"/>
      <c r="E9" s="5"/>
      <c r="F9" s="100"/>
      <c r="G9" s="100"/>
      <c r="H9" s="100"/>
    </row>
    <row r="10" spans="1:8" ht="13.5" customHeight="1">
      <c r="A10" s="5"/>
      <c r="B10" s="7"/>
      <c r="C10" s="8"/>
      <c r="D10" s="8"/>
      <c r="E10" s="5"/>
      <c r="F10" s="100"/>
      <c r="G10" s="100"/>
      <c r="H10" s="100"/>
    </row>
    <row r="11" spans="1:8" ht="13.5" customHeight="1">
      <c r="A11" s="5"/>
      <c r="B11" s="7"/>
      <c r="C11" s="8"/>
      <c r="D11" s="8"/>
      <c r="E11" s="5"/>
      <c r="F11" s="100"/>
      <c r="G11" s="100"/>
      <c r="H11" s="100"/>
    </row>
    <row r="12" spans="1:8" ht="12.75" customHeight="1">
      <c r="A12" s="101" t="s">
        <v>1</v>
      </c>
      <c r="B12" s="101"/>
      <c r="C12" s="101"/>
      <c r="D12" s="101"/>
      <c r="E12" s="101"/>
      <c r="F12" s="101"/>
      <c r="G12" s="101"/>
      <c r="H12" s="101"/>
    </row>
    <row r="13" spans="1:8" ht="12.75" customHeight="1">
      <c r="A13" s="101" t="s">
        <v>2</v>
      </c>
      <c r="B13" s="101"/>
      <c r="C13" s="101"/>
      <c r="D13" s="101"/>
      <c r="E13" s="101"/>
      <c r="F13" s="101"/>
      <c r="G13" s="101"/>
      <c r="H13" s="101"/>
    </row>
    <row r="14" spans="1:8" ht="12.75" customHeight="1">
      <c r="A14" s="101" t="s">
        <v>3</v>
      </c>
      <c r="B14" s="101"/>
      <c r="C14" s="101"/>
      <c r="D14" s="101"/>
      <c r="E14" s="101"/>
      <c r="F14" s="101"/>
      <c r="G14" s="101"/>
      <c r="H14" s="101"/>
    </row>
    <row r="15" spans="1:8" ht="12.75" customHeight="1">
      <c r="A15" s="95" t="s">
        <v>4</v>
      </c>
      <c r="B15" s="95"/>
      <c r="C15" s="95"/>
      <c r="D15" s="95"/>
      <c r="E15" s="95"/>
      <c r="F15" s="95"/>
      <c r="G15" s="95"/>
      <c r="H15" s="95"/>
    </row>
    <row r="16" spans="1:8" ht="12.75" customHeight="1">
      <c r="A16" s="95"/>
      <c r="B16" s="95"/>
      <c r="C16" s="95"/>
      <c r="D16" s="95"/>
      <c r="E16" s="95"/>
      <c r="F16" s="95"/>
      <c r="G16" s="95"/>
      <c r="H16" s="95"/>
    </row>
    <row r="17" spans="1:8" ht="14.25" customHeight="1">
      <c r="A17" s="9"/>
      <c r="B17" s="8"/>
      <c r="C17" s="10"/>
      <c r="D17" s="10"/>
      <c r="E17" s="11"/>
      <c r="F17" s="11"/>
      <c r="G17" s="11"/>
      <c r="H17" s="11"/>
    </row>
    <row r="18" spans="1:8" ht="42" customHeight="1">
      <c r="A18" s="96" t="s">
        <v>5</v>
      </c>
      <c r="B18" s="97" t="s">
        <v>6</v>
      </c>
      <c r="C18" s="97"/>
      <c r="D18" s="97"/>
      <c r="E18" s="97"/>
      <c r="F18" s="97"/>
      <c r="G18" s="97"/>
      <c r="H18" s="12"/>
    </row>
    <row r="19" spans="1:8" ht="60.75" customHeight="1">
      <c r="A19" s="96"/>
      <c r="B19" s="13" t="s">
        <v>7</v>
      </c>
      <c r="C19" s="14" t="s">
        <v>8</v>
      </c>
      <c r="D19" s="15" t="s">
        <v>9</v>
      </c>
      <c r="E19" s="15" t="s">
        <v>10</v>
      </c>
      <c r="F19" s="15" t="s">
        <v>11</v>
      </c>
      <c r="G19" s="15" t="s">
        <v>12</v>
      </c>
      <c r="H19" s="15" t="s">
        <v>13</v>
      </c>
    </row>
    <row r="20" spans="1:8" s="20" customFormat="1" ht="13.5" customHeight="1">
      <c r="A20" s="16">
        <v>1</v>
      </c>
      <c r="B20" s="17">
        <v>2</v>
      </c>
      <c r="C20" s="18">
        <v>3</v>
      </c>
      <c r="D20" s="18">
        <v>4</v>
      </c>
      <c r="E20" s="18">
        <v>5</v>
      </c>
      <c r="F20" s="18">
        <v>6</v>
      </c>
      <c r="G20" s="19">
        <v>7</v>
      </c>
      <c r="H20" s="19"/>
    </row>
    <row r="21" spans="1:8" s="23" customFormat="1" ht="30.75" customHeight="1">
      <c r="A21" s="21" t="s">
        <v>14</v>
      </c>
      <c r="B21" s="102">
        <v>301</v>
      </c>
      <c r="C21" s="103"/>
      <c r="D21" s="103"/>
      <c r="E21" s="103"/>
      <c r="F21" s="103"/>
      <c r="G21" s="103"/>
      <c r="H21" s="22">
        <f>H22+H114+H154+H165+H180+H208+H219</f>
        <v>2499797.19</v>
      </c>
    </row>
    <row r="22" spans="1:8" s="23" customFormat="1" ht="26.25" customHeight="1">
      <c r="A22" s="24" t="s">
        <v>15</v>
      </c>
      <c r="B22" s="102" t="s">
        <v>16</v>
      </c>
      <c r="C22" s="103" t="s">
        <v>17</v>
      </c>
      <c r="D22" s="103"/>
      <c r="E22" s="103"/>
      <c r="F22" s="103"/>
      <c r="G22" s="103"/>
      <c r="H22" s="25">
        <f>H23+H37</f>
        <v>1314182.6299999999</v>
      </c>
    </row>
    <row r="23" spans="1:8" ht="19.5" customHeight="1">
      <c r="A23" s="24" t="s">
        <v>18</v>
      </c>
      <c r="B23" s="102" t="s">
        <v>16</v>
      </c>
      <c r="C23" s="104" t="s">
        <v>17</v>
      </c>
      <c r="D23" s="104" t="s">
        <v>19</v>
      </c>
      <c r="E23" s="104"/>
      <c r="F23" s="104"/>
      <c r="G23" s="104"/>
      <c r="H23" s="26">
        <f>H24</f>
        <v>600886</v>
      </c>
    </row>
    <row r="24" spans="1:8" ht="33.75" customHeight="1">
      <c r="A24" s="27" t="s">
        <v>20</v>
      </c>
      <c r="B24" s="105" t="s">
        <v>16</v>
      </c>
      <c r="C24" s="106" t="s">
        <v>17</v>
      </c>
      <c r="D24" s="106" t="s">
        <v>19</v>
      </c>
      <c r="E24" s="107" t="s">
        <v>21</v>
      </c>
      <c r="F24" s="106"/>
      <c r="G24" s="106"/>
      <c r="H24" s="28">
        <f>H25</f>
        <v>600886</v>
      </c>
    </row>
    <row r="25" spans="1:8" ht="22.5" customHeight="1">
      <c r="A25" s="29" t="s">
        <v>22</v>
      </c>
      <c r="B25" s="105" t="s">
        <v>16</v>
      </c>
      <c r="C25" s="108" t="s">
        <v>17</v>
      </c>
      <c r="D25" s="108" t="s">
        <v>19</v>
      </c>
      <c r="E25" s="107" t="s">
        <v>23</v>
      </c>
      <c r="F25" s="106"/>
      <c r="G25" s="106"/>
      <c r="H25" s="28">
        <f>H26</f>
        <v>600886</v>
      </c>
    </row>
    <row r="26" spans="1:8" ht="19.5" customHeight="1">
      <c r="A26" s="29" t="s">
        <v>24</v>
      </c>
      <c r="B26" s="105" t="s">
        <v>16</v>
      </c>
      <c r="C26" s="108" t="s">
        <v>17</v>
      </c>
      <c r="D26" s="108" t="s">
        <v>19</v>
      </c>
      <c r="E26" s="109" t="s">
        <v>25</v>
      </c>
      <c r="F26" s="108"/>
      <c r="G26" s="108"/>
      <c r="H26" s="28">
        <f>H27</f>
        <v>600886</v>
      </c>
    </row>
    <row r="27" spans="1:8" ht="79.5" customHeight="1">
      <c r="A27" s="30" t="s">
        <v>26</v>
      </c>
      <c r="B27" s="110" t="s">
        <v>16</v>
      </c>
      <c r="C27" s="111" t="s">
        <v>17</v>
      </c>
      <c r="D27" s="111" t="s">
        <v>19</v>
      </c>
      <c r="E27" s="111" t="s">
        <v>25</v>
      </c>
      <c r="F27" s="111" t="s">
        <v>27</v>
      </c>
      <c r="G27" s="111"/>
      <c r="H27" s="28">
        <f>H28</f>
        <v>600886</v>
      </c>
    </row>
    <row r="28" spans="1:8" ht="39" customHeight="1">
      <c r="A28" s="30" t="s">
        <v>28</v>
      </c>
      <c r="B28" s="110" t="s">
        <v>16</v>
      </c>
      <c r="C28" s="111" t="s">
        <v>17</v>
      </c>
      <c r="D28" s="111" t="s">
        <v>19</v>
      </c>
      <c r="E28" s="111" t="s">
        <v>29</v>
      </c>
      <c r="F28" s="111" t="s">
        <v>30</v>
      </c>
      <c r="G28" s="111"/>
      <c r="H28" s="28">
        <f>H29+H33</f>
        <v>600886</v>
      </c>
    </row>
    <row r="29" spans="1:8" ht="34.5" customHeight="1">
      <c r="A29" s="30" t="s">
        <v>31</v>
      </c>
      <c r="B29" s="110" t="s">
        <v>16</v>
      </c>
      <c r="C29" s="111" t="s">
        <v>17</v>
      </c>
      <c r="D29" s="111" t="s">
        <v>19</v>
      </c>
      <c r="E29" s="111" t="s">
        <v>32</v>
      </c>
      <c r="F29" s="111" t="s">
        <v>33</v>
      </c>
      <c r="G29" s="111"/>
      <c r="H29" s="28">
        <f>H30</f>
        <v>475084</v>
      </c>
    </row>
    <row r="30" spans="1:8" ht="26.25" customHeight="1">
      <c r="A30" s="31" t="s">
        <v>34</v>
      </c>
      <c r="B30" s="105" t="s">
        <v>16</v>
      </c>
      <c r="C30" s="108" t="s">
        <v>17</v>
      </c>
      <c r="D30" s="108" t="s">
        <v>19</v>
      </c>
      <c r="E30" s="108" t="s">
        <v>25</v>
      </c>
      <c r="F30" s="108" t="s">
        <v>33</v>
      </c>
      <c r="G30" s="108" t="s">
        <v>35</v>
      </c>
      <c r="H30" s="28">
        <f>H31</f>
        <v>475084</v>
      </c>
    </row>
    <row r="31" spans="1:8" ht="19.5" customHeight="1">
      <c r="A31" s="32" t="s">
        <v>36</v>
      </c>
      <c r="B31" s="105" t="s">
        <v>16</v>
      </c>
      <c r="C31" s="108" t="s">
        <v>17</v>
      </c>
      <c r="D31" s="108" t="s">
        <v>19</v>
      </c>
      <c r="E31" s="108" t="s">
        <v>25</v>
      </c>
      <c r="F31" s="108" t="s">
        <v>33</v>
      </c>
      <c r="G31" s="108" t="s">
        <v>37</v>
      </c>
      <c r="H31" s="28">
        <f>H32</f>
        <v>475084</v>
      </c>
    </row>
    <row r="32" spans="1:8" ht="15.75" customHeight="1">
      <c r="A32" s="33" t="s">
        <v>38</v>
      </c>
      <c r="B32" s="112" t="s">
        <v>16</v>
      </c>
      <c r="C32" s="108" t="s">
        <v>17</v>
      </c>
      <c r="D32" s="108" t="s">
        <v>19</v>
      </c>
      <c r="E32" s="108" t="s">
        <v>25</v>
      </c>
      <c r="F32" s="108" t="s">
        <v>33</v>
      </c>
      <c r="G32" s="108" t="s">
        <v>39</v>
      </c>
      <c r="H32" s="28">
        <f>0.16+475083.84</f>
        <v>475084</v>
      </c>
    </row>
    <row r="33" spans="1:8" ht="61.5" customHeight="1">
      <c r="A33" s="34" t="s">
        <v>40</v>
      </c>
      <c r="B33" s="112" t="s">
        <v>16</v>
      </c>
      <c r="C33" s="108" t="s">
        <v>17</v>
      </c>
      <c r="D33" s="108" t="s">
        <v>19</v>
      </c>
      <c r="E33" s="108" t="s">
        <v>25</v>
      </c>
      <c r="F33" s="108" t="s">
        <v>41</v>
      </c>
      <c r="G33" s="108"/>
      <c r="H33" s="28">
        <f>H34</f>
        <v>125802.00000000001</v>
      </c>
    </row>
    <row r="34" spans="1:8" ht="15.75" customHeight="1">
      <c r="A34" s="35" t="s">
        <v>34</v>
      </c>
      <c r="B34" s="112" t="s">
        <v>16</v>
      </c>
      <c r="C34" s="108" t="s">
        <v>17</v>
      </c>
      <c r="D34" s="108" t="s">
        <v>19</v>
      </c>
      <c r="E34" s="108" t="s">
        <v>25</v>
      </c>
      <c r="F34" s="108" t="s">
        <v>41</v>
      </c>
      <c r="G34" s="108" t="s">
        <v>35</v>
      </c>
      <c r="H34" s="28">
        <f>H35</f>
        <v>125802.00000000001</v>
      </c>
    </row>
    <row r="35" spans="1:8" ht="19.5" customHeight="1">
      <c r="A35" s="32" t="s">
        <v>36</v>
      </c>
      <c r="B35" s="112" t="s">
        <v>16</v>
      </c>
      <c r="C35" s="108" t="s">
        <v>17</v>
      </c>
      <c r="D35" s="108" t="s">
        <v>19</v>
      </c>
      <c r="E35" s="108" t="s">
        <v>25</v>
      </c>
      <c r="F35" s="108" t="s">
        <v>41</v>
      </c>
      <c r="G35" s="108" t="s">
        <v>37</v>
      </c>
      <c r="H35" s="28">
        <f>H36</f>
        <v>125802.00000000001</v>
      </c>
    </row>
    <row r="36" spans="1:8" ht="18.75" customHeight="1">
      <c r="A36" s="35" t="s">
        <v>42</v>
      </c>
      <c r="B36" s="112" t="s">
        <v>16</v>
      </c>
      <c r="C36" s="108" t="s">
        <v>17</v>
      </c>
      <c r="D36" s="108" t="s">
        <v>19</v>
      </c>
      <c r="E36" s="108" t="s">
        <v>25</v>
      </c>
      <c r="F36" s="108" t="s">
        <v>41</v>
      </c>
      <c r="G36" s="108" t="s">
        <v>43</v>
      </c>
      <c r="H36" s="28">
        <f>143565.92-17764.24+0.32</f>
        <v>125802.00000000001</v>
      </c>
    </row>
    <row r="37" spans="1:8" ht="65.25" customHeight="1">
      <c r="A37" s="24" t="s">
        <v>44</v>
      </c>
      <c r="B37" s="102" t="s">
        <v>16</v>
      </c>
      <c r="C37" s="104" t="s">
        <v>17</v>
      </c>
      <c r="D37" s="104" t="s">
        <v>45</v>
      </c>
      <c r="E37" s="104"/>
      <c r="F37" s="104"/>
      <c r="G37" s="104"/>
      <c r="H37" s="26">
        <f>H38</f>
        <v>713296.63</v>
      </c>
    </row>
    <row r="38" spans="1:8" ht="30" customHeight="1">
      <c r="A38" s="27" t="s">
        <v>20</v>
      </c>
      <c r="B38" s="105" t="s">
        <v>16</v>
      </c>
      <c r="C38" s="106" t="s">
        <v>17</v>
      </c>
      <c r="D38" s="106" t="s">
        <v>45</v>
      </c>
      <c r="E38" s="107" t="s">
        <v>46</v>
      </c>
      <c r="F38" s="106"/>
      <c r="G38" s="106"/>
      <c r="H38" s="28">
        <f>H39</f>
        <v>713296.63</v>
      </c>
    </row>
    <row r="39" spans="1:8" ht="26.25" customHeight="1">
      <c r="A39" s="29" t="s">
        <v>22</v>
      </c>
      <c r="B39" s="105" t="s">
        <v>16</v>
      </c>
      <c r="C39" s="108" t="s">
        <v>17</v>
      </c>
      <c r="D39" s="108" t="s">
        <v>45</v>
      </c>
      <c r="E39" s="109" t="s">
        <v>23</v>
      </c>
      <c r="F39" s="108"/>
      <c r="G39" s="108"/>
      <c r="H39" s="28">
        <f>H40</f>
        <v>713296.63</v>
      </c>
    </row>
    <row r="40" spans="1:8" ht="24" customHeight="1">
      <c r="A40" s="29" t="s">
        <v>47</v>
      </c>
      <c r="B40" s="105" t="s">
        <v>16</v>
      </c>
      <c r="C40" s="108" t="s">
        <v>17</v>
      </c>
      <c r="D40" s="108" t="s">
        <v>45</v>
      </c>
      <c r="E40" s="109" t="s">
        <v>48</v>
      </c>
      <c r="F40" s="108"/>
      <c r="G40" s="108"/>
      <c r="H40" s="28">
        <f>H41+H51+H57</f>
        <v>713296.63</v>
      </c>
    </row>
    <row r="41" spans="1:8" ht="84" customHeight="1">
      <c r="A41" s="30" t="s">
        <v>26</v>
      </c>
      <c r="B41" s="110" t="s">
        <v>16</v>
      </c>
      <c r="C41" s="111" t="s">
        <v>17</v>
      </c>
      <c r="D41" s="108" t="s">
        <v>45</v>
      </c>
      <c r="E41" s="111" t="s">
        <v>48</v>
      </c>
      <c r="F41" s="111" t="s">
        <v>27</v>
      </c>
      <c r="G41" s="108"/>
      <c r="H41" s="28">
        <f>H42</f>
        <v>533830.23</v>
      </c>
    </row>
    <row r="42" spans="1:8" ht="36" customHeight="1">
      <c r="A42" s="30" t="s">
        <v>28</v>
      </c>
      <c r="B42" s="110" t="s">
        <v>16</v>
      </c>
      <c r="C42" s="111" t="s">
        <v>17</v>
      </c>
      <c r="D42" s="108" t="s">
        <v>45</v>
      </c>
      <c r="E42" s="111" t="s">
        <v>48</v>
      </c>
      <c r="F42" s="111" t="s">
        <v>30</v>
      </c>
      <c r="G42" s="111"/>
      <c r="H42" s="28">
        <f>H43+H47</f>
        <v>533830.23</v>
      </c>
    </row>
    <row r="43" spans="1:8" ht="36" customHeight="1">
      <c r="A43" s="30" t="s">
        <v>31</v>
      </c>
      <c r="B43" s="110" t="s">
        <v>16</v>
      </c>
      <c r="C43" s="111" t="s">
        <v>17</v>
      </c>
      <c r="D43" s="108" t="s">
        <v>45</v>
      </c>
      <c r="E43" s="111" t="s">
        <v>48</v>
      </c>
      <c r="F43" s="111" t="s">
        <v>33</v>
      </c>
      <c r="G43" s="111"/>
      <c r="H43" s="28">
        <f>H44</f>
        <v>416820</v>
      </c>
    </row>
    <row r="44" spans="1:8" ht="25.5" customHeight="1">
      <c r="A44" s="31" t="s">
        <v>34</v>
      </c>
      <c r="B44" s="110" t="s">
        <v>16</v>
      </c>
      <c r="C44" s="111" t="s">
        <v>17</v>
      </c>
      <c r="D44" s="108" t="s">
        <v>45</v>
      </c>
      <c r="E44" s="111" t="s">
        <v>48</v>
      </c>
      <c r="F44" s="111" t="s">
        <v>30</v>
      </c>
      <c r="G44" s="111" t="s">
        <v>35</v>
      </c>
      <c r="H44" s="28">
        <f>H45</f>
        <v>416820</v>
      </c>
    </row>
    <row r="45" spans="1:8" ht="19.5" customHeight="1">
      <c r="A45" s="32" t="s">
        <v>36</v>
      </c>
      <c r="B45" s="105" t="s">
        <v>16</v>
      </c>
      <c r="C45" s="108" t="s">
        <v>17</v>
      </c>
      <c r="D45" s="108" t="s">
        <v>45</v>
      </c>
      <c r="E45" s="108" t="s">
        <v>48</v>
      </c>
      <c r="F45" s="108" t="s">
        <v>30</v>
      </c>
      <c r="G45" s="108" t="s">
        <v>37</v>
      </c>
      <c r="H45" s="28">
        <f>H46</f>
        <v>416820</v>
      </c>
    </row>
    <row r="46" spans="1:8" ht="19.5" customHeight="1">
      <c r="A46" s="29" t="s">
        <v>38</v>
      </c>
      <c r="B46" s="105" t="s">
        <v>16</v>
      </c>
      <c r="C46" s="108" t="s">
        <v>17</v>
      </c>
      <c r="D46" s="108" t="s">
        <v>45</v>
      </c>
      <c r="E46" s="108" t="s">
        <v>48</v>
      </c>
      <c r="F46" s="108" t="s">
        <v>33</v>
      </c>
      <c r="G46" s="108" t="s">
        <v>39</v>
      </c>
      <c r="H46" s="28">
        <v>416820</v>
      </c>
    </row>
    <row r="47" spans="1:8" ht="56.25" customHeight="1">
      <c r="A47" s="34" t="s">
        <v>40</v>
      </c>
      <c r="B47" s="112" t="s">
        <v>16</v>
      </c>
      <c r="C47" s="108" t="s">
        <v>17</v>
      </c>
      <c r="D47" s="108" t="s">
        <v>45</v>
      </c>
      <c r="E47" s="108" t="s">
        <v>48</v>
      </c>
      <c r="F47" s="108" t="s">
        <v>41</v>
      </c>
      <c r="G47" s="108"/>
      <c r="H47" s="28">
        <f>H48</f>
        <v>117010.23</v>
      </c>
    </row>
    <row r="48" spans="1:8" ht="19.5" customHeight="1">
      <c r="A48" s="35" t="s">
        <v>34</v>
      </c>
      <c r="B48" s="112" t="s">
        <v>16</v>
      </c>
      <c r="C48" s="108" t="s">
        <v>17</v>
      </c>
      <c r="D48" s="108" t="s">
        <v>45</v>
      </c>
      <c r="E48" s="108" t="s">
        <v>48</v>
      </c>
      <c r="F48" s="108" t="s">
        <v>41</v>
      </c>
      <c r="G48" s="108" t="s">
        <v>35</v>
      </c>
      <c r="H48" s="28">
        <f>H49</f>
        <v>117010.23</v>
      </c>
    </row>
    <row r="49" spans="1:8" ht="19.5" customHeight="1">
      <c r="A49" s="32" t="s">
        <v>36</v>
      </c>
      <c r="B49" s="112" t="s">
        <v>16</v>
      </c>
      <c r="C49" s="108" t="s">
        <v>17</v>
      </c>
      <c r="D49" s="108" t="s">
        <v>45</v>
      </c>
      <c r="E49" s="108" t="s">
        <v>48</v>
      </c>
      <c r="F49" s="108" t="s">
        <v>41</v>
      </c>
      <c r="G49" s="108" t="s">
        <v>37</v>
      </c>
      <c r="H49" s="28">
        <f>H50</f>
        <v>117010.23</v>
      </c>
    </row>
    <row r="50" spans="1:8" ht="23.25" customHeight="1">
      <c r="A50" s="35" t="s">
        <v>42</v>
      </c>
      <c r="B50" s="112" t="s">
        <v>16</v>
      </c>
      <c r="C50" s="108" t="s">
        <v>17</v>
      </c>
      <c r="D50" s="108" t="s">
        <v>45</v>
      </c>
      <c r="E50" s="108" t="s">
        <v>48</v>
      </c>
      <c r="F50" s="108" t="s">
        <v>41</v>
      </c>
      <c r="G50" s="108" t="s">
        <v>43</v>
      </c>
      <c r="H50" s="28">
        <f>128930.62-19408.33+6457.88-3.94+1034</f>
        <v>117010.23</v>
      </c>
    </row>
    <row r="51" spans="1:8" ht="36.75" customHeight="1">
      <c r="A51" s="36" t="s">
        <v>49</v>
      </c>
      <c r="B51" s="112" t="s">
        <v>16</v>
      </c>
      <c r="C51" s="108" t="s">
        <v>17</v>
      </c>
      <c r="D51" s="108" t="s">
        <v>45</v>
      </c>
      <c r="E51" s="108" t="s">
        <v>48</v>
      </c>
      <c r="F51" s="108" t="s">
        <v>35</v>
      </c>
      <c r="G51" s="108"/>
      <c r="H51" s="28">
        <f>H52</f>
        <v>159266.4</v>
      </c>
    </row>
    <row r="52" spans="1:8" ht="36.75" customHeight="1">
      <c r="A52" s="37" t="s">
        <v>50</v>
      </c>
      <c r="B52" s="112" t="s">
        <v>16</v>
      </c>
      <c r="C52" s="108" t="s">
        <v>17</v>
      </c>
      <c r="D52" s="108" t="s">
        <v>45</v>
      </c>
      <c r="E52" s="108" t="s">
        <v>48</v>
      </c>
      <c r="F52" s="108" t="s">
        <v>51</v>
      </c>
      <c r="G52" s="108"/>
      <c r="H52" s="28">
        <f>H53</f>
        <v>159266.4</v>
      </c>
    </row>
    <row r="53" spans="1:8" ht="16.5" customHeight="1">
      <c r="A53" s="29" t="s">
        <v>52</v>
      </c>
      <c r="B53" s="112" t="s">
        <v>16</v>
      </c>
      <c r="C53" s="108" t="s">
        <v>17</v>
      </c>
      <c r="D53" s="108" t="s">
        <v>45</v>
      </c>
      <c r="E53" s="108" t="s">
        <v>48</v>
      </c>
      <c r="F53" s="108" t="s">
        <v>53</v>
      </c>
      <c r="G53" s="108"/>
      <c r="H53" s="28">
        <f>H54</f>
        <v>159266.4</v>
      </c>
    </row>
    <row r="54" spans="1:8" ht="16.5" customHeight="1">
      <c r="A54" s="30" t="s">
        <v>34</v>
      </c>
      <c r="B54" s="112" t="s">
        <v>16</v>
      </c>
      <c r="C54" s="108" t="s">
        <v>17</v>
      </c>
      <c r="D54" s="108" t="s">
        <v>45</v>
      </c>
      <c r="E54" s="108" t="s">
        <v>48</v>
      </c>
      <c r="F54" s="108" t="s">
        <v>53</v>
      </c>
      <c r="G54" s="108" t="s">
        <v>35</v>
      </c>
      <c r="H54" s="28">
        <f>H56</f>
        <v>159266.4</v>
      </c>
    </row>
    <row r="55" spans="1:8" ht="16.5" customHeight="1">
      <c r="A55" s="31" t="s">
        <v>54</v>
      </c>
      <c r="B55" s="105" t="s">
        <v>16</v>
      </c>
      <c r="C55" s="108" t="s">
        <v>17</v>
      </c>
      <c r="D55" s="108" t="s">
        <v>45</v>
      </c>
      <c r="E55" s="108" t="s">
        <v>48</v>
      </c>
      <c r="F55" s="108" t="s">
        <v>53</v>
      </c>
      <c r="G55" s="108" t="s">
        <v>55</v>
      </c>
      <c r="H55" s="28">
        <f>H56</f>
        <v>159266.4</v>
      </c>
    </row>
    <row r="56" spans="1:8" ht="16.5" customHeight="1">
      <c r="A56" s="30" t="s">
        <v>56</v>
      </c>
      <c r="B56" s="105" t="s">
        <v>16</v>
      </c>
      <c r="C56" s="108" t="s">
        <v>17</v>
      </c>
      <c r="D56" s="108" t="s">
        <v>45</v>
      </c>
      <c r="E56" s="108" t="s">
        <v>48</v>
      </c>
      <c r="F56" s="108" t="s">
        <v>53</v>
      </c>
      <c r="G56" s="108" t="s">
        <v>57</v>
      </c>
      <c r="H56" s="28">
        <f>159266.4</f>
        <v>159266.4</v>
      </c>
    </row>
    <row r="57" spans="1:8" ht="19.5" customHeight="1">
      <c r="A57" s="35" t="s">
        <v>58</v>
      </c>
      <c r="B57" s="112" t="s">
        <v>16</v>
      </c>
      <c r="C57" s="108" t="s">
        <v>17</v>
      </c>
      <c r="D57" s="108" t="s">
        <v>45</v>
      </c>
      <c r="E57" s="108" t="s">
        <v>48</v>
      </c>
      <c r="F57" s="108" t="s">
        <v>59</v>
      </c>
      <c r="G57" s="108"/>
      <c r="H57" s="38">
        <f>H58</f>
        <v>20200</v>
      </c>
    </row>
    <row r="58" spans="1:8" ht="20.25" customHeight="1">
      <c r="A58" s="35" t="s">
        <v>60</v>
      </c>
      <c r="B58" s="112" t="s">
        <v>16</v>
      </c>
      <c r="C58" s="108" t="s">
        <v>17</v>
      </c>
      <c r="D58" s="108" t="s">
        <v>45</v>
      </c>
      <c r="E58" s="108" t="s">
        <v>48</v>
      </c>
      <c r="F58" s="108" t="s">
        <v>61</v>
      </c>
      <c r="G58" s="108"/>
      <c r="H58" s="39">
        <f>H59</f>
        <v>20200</v>
      </c>
    </row>
    <row r="59" spans="1:8" ht="20.25" customHeight="1">
      <c r="A59" s="31" t="s">
        <v>62</v>
      </c>
      <c r="B59" s="105" t="s">
        <v>16</v>
      </c>
      <c r="C59" s="106" t="s">
        <v>17</v>
      </c>
      <c r="D59" s="106" t="s">
        <v>45</v>
      </c>
      <c r="E59" s="108" t="s">
        <v>48</v>
      </c>
      <c r="F59" s="113" t="s">
        <v>63</v>
      </c>
      <c r="G59" s="108"/>
      <c r="H59" s="40">
        <f>H60</f>
        <v>20200</v>
      </c>
    </row>
    <row r="60" spans="1:8" ht="20.25" customHeight="1">
      <c r="A60" s="41" t="s">
        <v>64</v>
      </c>
      <c r="B60" s="105" t="s">
        <v>16</v>
      </c>
      <c r="C60" s="106" t="s">
        <v>17</v>
      </c>
      <c r="D60" s="106" t="s">
        <v>45</v>
      </c>
      <c r="E60" s="108" t="s">
        <v>48</v>
      </c>
      <c r="F60" s="113" t="s">
        <v>63</v>
      </c>
      <c r="G60" s="114">
        <v>290</v>
      </c>
      <c r="H60" s="40">
        <f>H62</f>
        <v>20200</v>
      </c>
    </row>
    <row r="61" spans="1:8" ht="27.75" hidden="1" customHeight="1">
      <c r="A61" s="41" t="s">
        <v>65</v>
      </c>
      <c r="B61" s="105"/>
      <c r="C61" s="106"/>
      <c r="D61" s="106"/>
      <c r="E61" s="108"/>
      <c r="F61" s="113"/>
      <c r="G61" s="114"/>
      <c r="H61" s="40"/>
    </row>
    <row r="62" spans="1:8" ht="35.25" customHeight="1">
      <c r="A62" s="41" t="s">
        <v>66</v>
      </c>
      <c r="B62" s="105" t="s">
        <v>16</v>
      </c>
      <c r="C62" s="106" t="s">
        <v>17</v>
      </c>
      <c r="D62" s="106" t="s">
        <v>45</v>
      </c>
      <c r="E62" s="108" t="s">
        <v>48</v>
      </c>
      <c r="F62" s="113" t="s">
        <v>63</v>
      </c>
      <c r="G62" s="114">
        <v>291</v>
      </c>
      <c r="H62" s="42">
        <v>20200</v>
      </c>
    </row>
    <row r="63" spans="1:8" ht="59.25" hidden="1" customHeight="1">
      <c r="A63" s="43"/>
      <c r="B63" s="115"/>
      <c r="C63" s="111"/>
      <c r="D63" s="111"/>
      <c r="E63" s="111"/>
      <c r="F63" s="111"/>
      <c r="G63" s="111"/>
      <c r="H63" s="44">
        <v>0</v>
      </c>
    </row>
    <row r="64" spans="1:8" ht="45.75" hidden="1" customHeight="1">
      <c r="A64" s="45" t="s">
        <v>67</v>
      </c>
      <c r="B64" s="116" t="s">
        <v>16</v>
      </c>
      <c r="C64" s="117" t="s">
        <v>17</v>
      </c>
      <c r="D64" s="117" t="s">
        <v>68</v>
      </c>
      <c r="E64" s="117"/>
      <c r="F64" s="117"/>
      <c r="G64" s="117"/>
      <c r="H64" s="44">
        <v>0</v>
      </c>
    </row>
    <row r="65" spans="1:8" ht="45.75" hidden="1" customHeight="1">
      <c r="A65" s="46" t="s">
        <v>69</v>
      </c>
      <c r="B65" s="116" t="s">
        <v>16</v>
      </c>
      <c r="C65" s="117" t="s">
        <v>17</v>
      </c>
      <c r="D65" s="117" t="s">
        <v>68</v>
      </c>
      <c r="E65" s="118" t="s">
        <v>45</v>
      </c>
      <c r="F65" s="117"/>
      <c r="G65" s="117"/>
      <c r="H65" s="44">
        <v>0</v>
      </c>
    </row>
    <row r="66" spans="1:8" ht="61.5" hidden="1" customHeight="1">
      <c r="A66" s="45" t="s">
        <v>70</v>
      </c>
      <c r="B66" s="116" t="s">
        <v>16</v>
      </c>
      <c r="C66" s="117" t="s">
        <v>17</v>
      </c>
      <c r="D66" s="117" t="s">
        <v>68</v>
      </c>
      <c r="E66" s="118" t="s">
        <v>71</v>
      </c>
      <c r="F66" s="117"/>
      <c r="G66" s="117"/>
      <c r="H66" s="47">
        <v>0</v>
      </c>
    </row>
    <row r="67" spans="1:8" ht="21" hidden="1" customHeight="1">
      <c r="A67" s="45" t="s">
        <v>72</v>
      </c>
      <c r="B67" s="116" t="s">
        <v>16</v>
      </c>
      <c r="C67" s="117" t="s">
        <v>17</v>
      </c>
      <c r="D67" s="117" t="s">
        <v>68</v>
      </c>
      <c r="E67" s="118" t="s">
        <v>73</v>
      </c>
      <c r="F67" s="117"/>
      <c r="G67" s="117"/>
      <c r="H67" s="39">
        <v>0</v>
      </c>
    </row>
    <row r="68" spans="1:8" ht="37.5" hidden="1" customHeight="1">
      <c r="A68" s="46" t="s">
        <v>69</v>
      </c>
      <c r="B68" s="116" t="s">
        <v>16</v>
      </c>
      <c r="C68" s="119" t="s">
        <v>17</v>
      </c>
      <c r="D68" s="117" t="s">
        <v>68</v>
      </c>
      <c r="E68" s="118" t="s">
        <v>74</v>
      </c>
      <c r="F68" s="120"/>
      <c r="G68" s="121"/>
      <c r="H68" s="39">
        <v>0</v>
      </c>
    </row>
    <row r="69" spans="1:8" ht="21.75" hidden="1" customHeight="1">
      <c r="A69" s="48" t="s">
        <v>75</v>
      </c>
      <c r="B69" s="115" t="s">
        <v>16</v>
      </c>
      <c r="C69" s="122" t="s">
        <v>17</v>
      </c>
      <c r="D69" s="122" t="s">
        <v>68</v>
      </c>
      <c r="E69" s="123" t="s">
        <v>74</v>
      </c>
      <c r="F69" s="124" t="s">
        <v>35</v>
      </c>
      <c r="G69" s="111"/>
      <c r="H69" s="39">
        <v>0</v>
      </c>
    </row>
    <row r="70" spans="1:8" ht="17.25" hidden="1" customHeight="1">
      <c r="A70" s="49" t="s">
        <v>50</v>
      </c>
      <c r="B70" s="115" t="s">
        <v>16</v>
      </c>
      <c r="C70" s="122" t="s">
        <v>17</v>
      </c>
      <c r="D70" s="122" t="s">
        <v>68</v>
      </c>
      <c r="E70" s="123" t="s">
        <v>74</v>
      </c>
      <c r="F70" s="124" t="s">
        <v>51</v>
      </c>
      <c r="G70" s="111"/>
      <c r="H70" s="42">
        <v>0</v>
      </c>
    </row>
    <row r="71" spans="1:8" ht="19.5" hidden="1" customHeight="1">
      <c r="A71" s="27" t="s">
        <v>52</v>
      </c>
      <c r="B71" s="115" t="s">
        <v>16</v>
      </c>
      <c r="C71" s="122" t="s">
        <v>17</v>
      </c>
      <c r="D71" s="122" t="s">
        <v>68</v>
      </c>
      <c r="E71" s="123" t="s">
        <v>74</v>
      </c>
      <c r="F71" s="124" t="s">
        <v>53</v>
      </c>
      <c r="G71" s="111"/>
      <c r="H71" s="42">
        <v>0</v>
      </c>
    </row>
    <row r="72" spans="1:8" ht="16.5" hidden="1" customHeight="1">
      <c r="A72" s="27" t="s">
        <v>34</v>
      </c>
      <c r="B72" s="115" t="s">
        <v>16</v>
      </c>
      <c r="C72" s="122" t="s">
        <v>17</v>
      </c>
      <c r="D72" s="122" t="s">
        <v>68</v>
      </c>
      <c r="E72" s="123" t="s">
        <v>74</v>
      </c>
      <c r="F72" s="124" t="s">
        <v>53</v>
      </c>
      <c r="G72" s="125">
        <v>200</v>
      </c>
      <c r="H72" s="42">
        <v>0</v>
      </c>
    </row>
    <row r="73" spans="1:8" ht="12" hidden="1" customHeight="1">
      <c r="A73" s="29" t="s">
        <v>54</v>
      </c>
      <c r="B73" s="105" t="s">
        <v>16</v>
      </c>
      <c r="C73" s="106" t="s">
        <v>17</v>
      </c>
      <c r="D73" s="106" t="s">
        <v>68</v>
      </c>
      <c r="E73" s="107" t="s">
        <v>74</v>
      </c>
      <c r="F73" s="113" t="s">
        <v>53</v>
      </c>
      <c r="G73" s="114">
        <v>220</v>
      </c>
      <c r="H73" s="42"/>
    </row>
    <row r="74" spans="1:8" ht="68.25" hidden="1" customHeight="1">
      <c r="A74" s="41" t="s">
        <v>56</v>
      </c>
      <c r="B74" s="105" t="s">
        <v>16</v>
      </c>
      <c r="C74" s="106" t="s">
        <v>17</v>
      </c>
      <c r="D74" s="106" t="s">
        <v>68</v>
      </c>
      <c r="E74" s="107" t="s">
        <v>74</v>
      </c>
      <c r="F74" s="113" t="s">
        <v>53</v>
      </c>
      <c r="G74" s="114">
        <v>226</v>
      </c>
      <c r="H74" s="50">
        <v>0</v>
      </c>
    </row>
    <row r="75" spans="1:8" ht="60" hidden="1" customHeight="1">
      <c r="A75" s="51" t="s">
        <v>76</v>
      </c>
      <c r="B75" s="102" t="s">
        <v>16</v>
      </c>
      <c r="C75" s="104" t="s">
        <v>17</v>
      </c>
      <c r="D75" s="104" t="s">
        <v>68</v>
      </c>
      <c r="E75" s="126" t="s">
        <v>77</v>
      </c>
      <c r="F75" s="127"/>
      <c r="G75" s="128"/>
      <c r="H75" s="50">
        <v>0</v>
      </c>
    </row>
    <row r="76" spans="1:8" ht="65.25" hidden="1" customHeight="1">
      <c r="A76" s="52" t="s">
        <v>78</v>
      </c>
      <c r="B76" s="102" t="s">
        <v>16</v>
      </c>
      <c r="C76" s="104" t="s">
        <v>17</v>
      </c>
      <c r="D76" s="104" t="s">
        <v>68</v>
      </c>
      <c r="E76" s="126" t="s">
        <v>79</v>
      </c>
      <c r="F76" s="127"/>
      <c r="G76" s="128"/>
      <c r="H76" s="53">
        <v>0</v>
      </c>
    </row>
    <row r="77" spans="1:8" ht="21.75" hidden="1" customHeight="1">
      <c r="A77" s="52" t="s">
        <v>78</v>
      </c>
      <c r="B77" s="102" t="s">
        <v>16</v>
      </c>
      <c r="C77" s="104" t="s">
        <v>17</v>
      </c>
      <c r="D77" s="104" t="s">
        <v>68</v>
      </c>
      <c r="E77" s="126" t="s">
        <v>80</v>
      </c>
      <c r="F77" s="127"/>
      <c r="G77" s="128"/>
      <c r="H77" s="39">
        <v>0</v>
      </c>
    </row>
    <row r="78" spans="1:8" ht="36.75" hidden="1" customHeight="1">
      <c r="A78" s="51" t="s">
        <v>76</v>
      </c>
      <c r="B78" s="102" t="s">
        <v>16</v>
      </c>
      <c r="C78" s="129" t="s">
        <v>17</v>
      </c>
      <c r="D78" s="129" t="s">
        <v>68</v>
      </c>
      <c r="E78" s="129" t="s">
        <v>81</v>
      </c>
      <c r="F78" s="129"/>
      <c r="G78" s="129"/>
      <c r="H78" s="39">
        <v>0</v>
      </c>
    </row>
    <row r="79" spans="1:8" ht="29.25" hidden="1" customHeight="1">
      <c r="A79" s="48" t="s">
        <v>75</v>
      </c>
      <c r="B79" s="115" t="s">
        <v>16</v>
      </c>
      <c r="C79" s="122" t="s">
        <v>17</v>
      </c>
      <c r="D79" s="122" t="s">
        <v>68</v>
      </c>
      <c r="E79" s="111" t="s">
        <v>81</v>
      </c>
      <c r="F79" s="124" t="s">
        <v>35</v>
      </c>
      <c r="G79" s="111"/>
      <c r="H79" s="39">
        <v>0</v>
      </c>
    </row>
    <row r="80" spans="1:8" ht="27" hidden="1" customHeight="1">
      <c r="A80" s="49" t="s">
        <v>50</v>
      </c>
      <c r="B80" s="115" t="s">
        <v>16</v>
      </c>
      <c r="C80" s="122" t="s">
        <v>17</v>
      </c>
      <c r="D80" s="122" t="s">
        <v>68</v>
      </c>
      <c r="E80" s="111" t="s">
        <v>81</v>
      </c>
      <c r="F80" s="124" t="s">
        <v>51</v>
      </c>
      <c r="G80" s="111"/>
      <c r="H80" s="42">
        <v>0</v>
      </c>
    </row>
    <row r="81" spans="1:8" ht="24.75" hidden="1" customHeight="1">
      <c r="A81" s="27" t="s">
        <v>52</v>
      </c>
      <c r="B81" s="115" t="s">
        <v>16</v>
      </c>
      <c r="C81" s="122" t="s">
        <v>17</v>
      </c>
      <c r="D81" s="122" t="s">
        <v>68</v>
      </c>
      <c r="E81" s="111" t="s">
        <v>81</v>
      </c>
      <c r="F81" s="124" t="s">
        <v>53</v>
      </c>
      <c r="G81" s="111"/>
      <c r="H81" s="42">
        <v>0</v>
      </c>
    </row>
    <row r="82" spans="1:8" ht="16.5" hidden="1" customHeight="1">
      <c r="A82" s="27" t="s">
        <v>34</v>
      </c>
      <c r="B82" s="115" t="s">
        <v>16</v>
      </c>
      <c r="C82" s="122" t="s">
        <v>17</v>
      </c>
      <c r="D82" s="122" t="s">
        <v>68</v>
      </c>
      <c r="E82" s="111" t="s">
        <v>81</v>
      </c>
      <c r="F82" s="124" t="s">
        <v>53</v>
      </c>
      <c r="G82" s="125">
        <v>200</v>
      </c>
      <c r="H82" s="42">
        <v>0</v>
      </c>
    </row>
    <row r="83" spans="1:8" ht="16.5" hidden="1" customHeight="1">
      <c r="A83" s="27" t="s">
        <v>54</v>
      </c>
      <c r="B83" s="115" t="s">
        <v>16</v>
      </c>
      <c r="C83" s="122" t="s">
        <v>17</v>
      </c>
      <c r="D83" s="122" t="s">
        <v>68</v>
      </c>
      <c r="E83" s="111" t="s">
        <v>81</v>
      </c>
      <c r="F83" s="124" t="s">
        <v>53</v>
      </c>
      <c r="G83" s="125">
        <v>220</v>
      </c>
      <c r="H83" s="42">
        <v>0</v>
      </c>
    </row>
    <row r="84" spans="1:8" ht="31.5" hidden="1" customHeight="1">
      <c r="A84" s="48" t="s">
        <v>56</v>
      </c>
      <c r="B84" s="115" t="s">
        <v>16</v>
      </c>
      <c r="C84" s="122" t="s">
        <v>17</v>
      </c>
      <c r="D84" s="122" t="s">
        <v>68</v>
      </c>
      <c r="E84" s="111" t="s">
        <v>81</v>
      </c>
      <c r="F84" s="124" t="s">
        <v>53</v>
      </c>
      <c r="G84" s="125">
        <v>226</v>
      </c>
      <c r="H84" s="50">
        <v>0</v>
      </c>
    </row>
    <row r="85" spans="1:8" ht="31.5" hidden="1" customHeight="1">
      <c r="A85" s="48"/>
      <c r="B85" s="115"/>
      <c r="C85" s="122"/>
      <c r="D85" s="122"/>
      <c r="E85" s="111"/>
      <c r="F85" s="124"/>
      <c r="G85" s="125"/>
      <c r="H85" s="50">
        <v>0</v>
      </c>
    </row>
    <row r="86" spans="1:8" ht="62.25" hidden="1" customHeight="1">
      <c r="A86" s="54" t="s">
        <v>82</v>
      </c>
      <c r="B86" s="116" t="s">
        <v>16</v>
      </c>
      <c r="C86" s="119" t="s">
        <v>17</v>
      </c>
      <c r="D86" s="119" t="s">
        <v>68</v>
      </c>
      <c r="E86" s="118" t="s">
        <v>83</v>
      </c>
      <c r="F86" s="120"/>
      <c r="G86" s="121"/>
      <c r="H86" s="53">
        <v>0</v>
      </c>
    </row>
    <row r="87" spans="1:8" ht="29.25" hidden="1" customHeight="1">
      <c r="A87" s="54" t="s">
        <v>84</v>
      </c>
      <c r="B87" s="116" t="s">
        <v>16</v>
      </c>
      <c r="C87" s="119" t="s">
        <v>17</v>
      </c>
      <c r="D87" s="119" t="s">
        <v>68</v>
      </c>
      <c r="E87" s="118" t="s">
        <v>85</v>
      </c>
      <c r="F87" s="120"/>
      <c r="G87" s="121"/>
      <c r="H87" s="39">
        <v>0</v>
      </c>
    </row>
    <row r="88" spans="1:8" ht="14.25" hidden="1" customHeight="1">
      <c r="A88" s="45" t="s">
        <v>82</v>
      </c>
      <c r="B88" s="116" t="s">
        <v>16</v>
      </c>
      <c r="C88" s="117" t="s">
        <v>17</v>
      </c>
      <c r="D88" s="117" t="s">
        <v>68</v>
      </c>
      <c r="E88" s="117" t="s">
        <v>86</v>
      </c>
      <c r="F88" s="117"/>
      <c r="G88" s="117"/>
      <c r="H88" s="39">
        <v>0</v>
      </c>
    </row>
    <row r="89" spans="1:8" ht="17.25" hidden="1" customHeight="1">
      <c r="A89" s="48" t="s">
        <v>75</v>
      </c>
      <c r="B89" s="115" t="s">
        <v>16</v>
      </c>
      <c r="C89" s="122" t="s">
        <v>17</v>
      </c>
      <c r="D89" s="122" t="s">
        <v>68</v>
      </c>
      <c r="E89" s="122" t="s">
        <v>86</v>
      </c>
      <c r="F89" s="124" t="s">
        <v>35</v>
      </c>
      <c r="G89" s="111"/>
      <c r="H89" s="39">
        <v>0</v>
      </c>
    </row>
    <row r="90" spans="1:8" ht="23.25" hidden="1" customHeight="1">
      <c r="A90" s="49" t="s">
        <v>50</v>
      </c>
      <c r="B90" s="115" t="s">
        <v>16</v>
      </c>
      <c r="C90" s="122" t="s">
        <v>17</v>
      </c>
      <c r="D90" s="122" t="s">
        <v>68</v>
      </c>
      <c r="E90" s="122" t="s">
        <v>86</v>
      </c>
      <c r="F90" s="124" t="s">
        <v>51</v>
      </c>
      <c r="G90" s="111"/>
      <c r="H90" s="42">
        <v>0</v>
      </c>
    </row>
    <row r="91" spans="1:8" ht="16.5" hidden="1" customHeight="1">
      <c r="A91" s="27" t="s">
        <v>52</v>
      </c>
      <c r="B91" s="115" t="s">
        <v>16</v>
      </c>
      <c r="C91" s="122" t="s">
        <v>17</v>
      </c>
      <c r="D91" s="122" t="s">
        <v>68</v>
      </c>
      <c r="E91" s="122" t="s">
        <v>86</v>
      </c>
      <c r="F91" s="124" t="s">
        <v>53</v>
      </c>
      <c r="G91" s="111"/>
      <c r="H91" s="42">
        <v>0</v>
      </c>
    </row>
    <row r="92" spans="1:8" ht="16.5" hidden="1" customHeight="1">
      <c r="A92" s="27" t="s">
        <v>34</v>
      </c>
      <c r="B92" s="115" t="s">
        <v>16</v>
      </c>
      <c r="C92" s="122" t="s">
        <v>17</v>
      </c>
      <c r="D92" s="122" t="s">
        <v>68</v>
      </c>
      <c r="E92" s="122" t="s">
        <v>86</v>
      </c>
      <c r="F92" s="124" t="s">
        <v>53</v>
      </c>
      <c r="G92" s="125">
        <v>200</v>
      </c>
      <c r="H92" s="42">
        <v>0</v>
      </c>
    </row>
    <row r="93" spans="1:8" ht="16.5" hidden="1" customHeight="1">
      <c r="A93" s="27" t="s">
        <v>54</v>
      </c>
      <c r="B93" s="115" t="s">
        <v>16</v>
      </c>
      <c r="C93" s="122" t="s">
        <v>17</v>
      </c>
      <c r="D93" s="122" t="s">
        <v>68</v>
      </c>
      <c r="E93" s="122" t="s">
        <v>86</v>
      </c>
      <c r="F93" s="124" t="s">
        <v>53</v>
      </c>
      <c r="G93" s="125">
        <v>220</v>
      </c>
      <c r="H93" s="42">
        <v>0</v>
      </c>
    </row>
    <row r="94" spans="1:8" ht="36" hidden="1" customHeight="1">
      <c r="A94" s="48" t="s">
        <v>56</v>
      </c>
      <c r="B94" s="115" t="s">
        <v>16</v>
      </c>
      <c r="C94" s="122" t="s">
        <v>17</v>
      </c>
      <c r="D94" s="122" t="s">
        <v>68</v>
      </c>
      <c r="E94" s="122" t="s">
        <v>86</v>
      </c>
      <c r="F94" s="124" t="s">
        <v>53</v>
      </c>
      <c r="G94" s="125">
        <v>226</v>
      </c>
      <c r="H94" s="50">
        <v>0</v>
      </c>
    </row>
    <row r="95" spans="1:8" ht="16.5" hidden="1" customHeight="1">
      <c r="A95" s="48"/>
      <c r="B95" s="115"/>
      <c r="C95" s="122"/>
      <c r="D95" s="122"/>
      <c r="E95" s="122"/>
      <c r="F95" s="124"/>
      <c r="G95" s="125"/>
      <c r="H95" s="42">
        <v>0</v>
      </c>
    </row>
    <row r="96" spans="1:8" ht="17.25" hidden="1" customHeight="1">
      <c r="A96" s="54" t="s">
        <v>87</v>
      </c>
      <c r="B96" s="116" t="s">
        <v>16</v>
      </c>
      <c r="C96" s="119" t="s">
        <v>17</v>
      </c>
      <c r="D96" s="119" t="s">
        <v>68</v>
      </c>
      <c r="E96" s="130" t="s">
        <v>88</v>
      </c>
      <c r="F96" s="120"/>
      <c r="G96" s="121"/>
      <c r="H96" s="42">
        <v>0</v>
      </c>
    </row>
    <row r="97" spans="1:8" ht="16.5" hidden="1" customHeight="1">
      <c r="A97" s="54" t="s">
        <v>87</v>
      </c>
      <c r="B97" s="116" t="s">
        <v>16</v>
      </c>
      <c r="C97" s="119" t="s">
        <v>17</v>
      </c>
      <c r="D97" s="119" t="s">
        <v>68</v>
      </c>
      <c r="E97" s="130" t="s">
        <v>89</v>
      </c>
      <c r="F97" s="120"/>
      <c r="G97" s="121"/>
      <c r="H97" s="42">
        <v>0</v>
      </c>
    </row>
    <row r="98" spans="1:8" ht="15.75" hidden="1" customHeight="1">
      <c r="A98" s="45" t="s">
        <v>90</v>
      </c>
      <c r="B98" s="116" t="s">
        <v>16</v>
      </c>
      <c r="C98" s="117" t="s">
        <v>17</v>
      </c>
      <c r="D98" s="117" t="s">
        <v>68</v>
      </c>
      <c r="E98" s="117" t="s">
        <v>91</v>
      </c>
      <c r="F98" s="117"/>
      <c r="G98" s="117"/>
      <c r="H98" s="42">
        <v>0</v>
      </c>
    </row>
    <row r="99" spans="1:8" ht="21.75" hidden="1" customHeight="1">
      <c r="A99" s="48" t="s">
        <v>75</v>
      </c>
      <c r="B99" s="115" t="s">
        <v>16</v>
      </c>
      <c r="C99" s="122" t="s">
        <v>17</v>
      </c>
      <c r="D99" s="122" t="s">
        <v>68</v>
      </c>
      <c r="E99" s="122" t="s">
        <v>91</v>
      </c>
      <c r="F99" s="124" t="s">
        <v>35</v>
      </c>
      <c r="G99" s="111"/>
      <c r="H99" s="42">
        <v>0</v>
      </c>
    </row>
    <row r="100" spans="1:8" ht="26.25" hidden="1" customHeight="1">
      <c r="A100" s="49" t="s">
        <v>50</v>
      </c>
      <c r="B100" s="115" t="s">
        <v>16</v>
      </c>
      <c r="C100" s="122" t="s">
        <v>17</v>
      </c>
      <c r="D100" s="122" t="s">
        <v>68</v>
      </c>
      <c r="E100" s="122" t="s">
        <v>91</v>
      </c>
      <c r="F100" s="124" t="s">
        <v>51</v>
      </c>
      <c r="G100" s="111"/>
      <c r="H100" s="42">
        <v>0</v>
      </c>
    </row>
    <row r="101" spans="1:8" ht="19.5" hidden="1" customHeight="1">
      <c r="A101" s="27" t="s">
        <v>52</v>
      </c>
      <c r="B101" s="115" t="s">
        <v>16</v>
      </c>
      <c r="C101" s="122" t="s">
        <v>17</v>
      </c>
      <c r="D101" s="122" t="s">
        <v>68</v>
      </c>
      <c r="E101" s="122" t="s">
        <v>91</v>
      </c>
      <c r="F101" s="124" t="s">
        <v>53</v>
      </c>
      <c r="G101" s="111"/>
      <c r="H101" s="42">
        <v>0</v>
      </c>
    </row>
    <row r="102" spans="1:8" ht="11.25" hidden="1" customHeight="1">
      <c r="A102" s="27" t="s">
        <v>34</v>
      </c>
      <c r="B102" s="115" t="s">
        <v>16</v>
      </c>
      <c r="C102" s="122" t="s">
        <v>17</v>
      </c>
      <c r="D102" s="122" t="s">
        <v>68</v>
      </c>
      <c r="E102" s="122" t="s">
        <v>91</v>
      </c>
      <c r="F102" s="124" t="s">
        <v>53</v>
      </c>
      <c r="G102" s="125">
        <v>200</v>
      </c>
      <c r="H102" s="39">
        <v>0</v>
      </c>
    </row>
    <row r="103" spans="1:8" ht="25.5" hidden="1" customHeight="1">
      <c r="A103" s="27" t="s">
        <v>54</v>
      </c>
      <c r="B103" s="115" t="s">
        <v>16</v>
      </c>
      <c r="C103" s="122" t="s">
        <v>17</v>
      </c>
      <c r="D103" s="122" t="s">
        <v>68</v>
      </c>
      <c r="E103" s="122" t="s">
        <v>91</v>
      </c>
      <c r="F103" s="124" t="s">
        <v>53</v>
      </c>
      <c r="G103" s="125">
        <v>220</v>
      </c>
      <c r="H103" s="26">
        <v>0</v>
      </c>
    </row>
    <row r="104" spans="1:8" ht="24.75" hidden="1" customHeight="1">
      <c r="A104" s="48" t="s">
        <v>92</v>
      </c>
      <c r="B104" s="115" t="s">
        <v>16</v>
      </c>
      <c r="C104" s="122" t="s">
        <v>17</v>
      </c>
      <c r="D104" s="122" t="s">
        <v>68</v>
      </c>
      <c r="E104" s="122" t="s">
        <v>91</v>
      </c>
      <c r="F104" s="124" t="s">
        <v>53</v>
      </c>
      <c r="G104" s="125">
        <v>225</v>
      </c>
      <c r="H104" s="55">
        <v>0</v>
      </c>
    </row>
    <row r="105" spans="1:8" ht="38.25" hidden="1" customHeight="1">
      <c r="A105" s="48"/>
      <c r="B105" s="115"/>
      <c r="C105" s="122"/>
      <c r="D105" s="122"/>
      <c r="E105" s="111"/>
      <c r="F105" s="124"/>
      <c r="G105" s="125"/>
      <c r="H105" s="56">
        <v>0</v>
      </c>
    </row>
    <row r="106" spans="1:8" ht="17.25" hidden="1" customHeight="1">
      <c r="A106" s="54" t="s">
        <v>20</v>
      </c>
      <c r="B106" s="116" t="s">
        <v>16</v>
      </c>
      <c r="C106" s="119" t="s">
        <v>17</v>
      </c>
      <c r="D106" s="119" t="s">
        <v>68</v>
      </c>
      <c r="E106" s="118" t="s">
        <v>93</v>
      </c>
      <c r="F106" s="120"/>
      <c r="G106" s="121"/>
      <c r="H106" s="56">
        <v>0</v>
      </c>
    </row>
    <row r="107" spans="1:8" ht="52.5" hidden="1" customHeight="1">
      <c r="A107" s="48" t="s">
        <v>22</v>
      </c>
      <c r="B107" s="115" t="s">
        <v>16</v>
      </c>
      <c r="C107" s="122" t="s">
        <v>17</v>
      </c>
      <c r="D107" s="122" t="s">
        <v>68</v>
      </c>
      <c r="E107" s="131" t="s">
        <v>94</v>
      </c>
      <c r="F107" s="124"/>
      <c r="G107" s="125"/>
      <c r="H107" s="39">
        <v>0</v>
      </c>
    </row>
    <row r="108" spans="1:8" ht="47.25" hidden="1" customHeight="1">
      <c r="A108" s="48" t="s">
        <v>95</v>
      </c>
      <c r="B108" s="115" t="s">
        <v>16</v>
      </c>
      <c r="C108" s="122" t="s">
        <v>17</v>
      </c>
      <c r="D108" s="122" t="s">
        <v>68</v>
      </c>
      <c r="E108" s="131" t="s">
        <v>96</v>
      </c>
      <c r="F108" s="124"/>
      <c r="G108" s="125"/>
      <c r="H108" s="39">
        <v>0</v>
      </c>
    </row>
    <row r="109" spans="1:8" ht="42.75" hidden="1" customHeight="1">
      <c r="A109" s="48" t="s">
        <v>58</v>
      </c>
      <c r="B109" s="115" t="s">
        <v>16</v>
      </c>
      <c r="C109" s="122" t="s">
        <v>17</v>
      </c>
      <c r="D109" s="122" t="s">
        <v>68</v>
      </c>
      <c r="E109" s="131" t="s">
        <v>96</v>
      </c>
      <c r="F109" s="124" t="s">
        <v>59</v>
      </c>
      <c r="G109" s="125"/>
      <c r="H109" s="39">
        <v>0</v>
      </c>
    </row>
    <row r="110" spans="1:8" ht="48" hidden="1" customHeight="1">
      <c r="A110" s="48" t="s">
        <v>60</v>
      </c>
      <c r="B110" s="115" t="s">
        <v>16</v>
      </c>
      <c r="C110" s="122" t="s">
        <v>17</v>
      </c>
      <c r="D110" s="122" t="s">
        <v>68</v>
      </c>
      <c r="E110" s="131" t="s">
        <v>96</v>
      </c>
      <c r="F110" s="124" t="s">
        <v>61</v>
      </c>
      <c r="G110" s="125"/>
      <c r="H110" s="40">
        <v>0</v>
      </c>
    </row>
    <row r="111" spans="1:8" ht="16.5" hidden="1" customHeight="1">
      <c r="A111" s="48" t="s">
        <v>34</v>
      </c>
      <c r="B111" s="115" t="s">
        <v>16</v>
      </c>
      <c r="C111" s="122" t="s">
        <v>17</v>
      </c>
      <c r="D111" s="122" t="s">
        <v>68</v>
      </c>
      <c r="E111" s="131" t="s">
        <v>96</v>
      </c>
      <c r="F111" s="124" t="s">
        <v>63</v>
      </c>
      <c r="G111" s="125">
        <v>200</v>
      </c>
      <c r="H111" s="40">
        <v>0</v>
      </c>
    </row>
    <row r="112" spans="1:8" ht="21.75" hidden="1" customHeight="1">
      <c r="A112" s="48" t="s">
        <v>64</v>
      </c>
      <c r="B112" s="115" t="s">
        <v>16</v>
      </c>
      <c r="C112" s="122" t="s">
        <v>17</v>
      </c>
      <c r="D112" s="122" t="s">
        <v>68</v>
      </c>
      <c r="E112" s="131" t="s">
        <v>96</v>
      </c>
      <c r="F112" s="124" t="s">
        <v>63</v>
      </c>
      <c r="G112" s="125">
        <v>290</v>
      </c>
      <c r="H112" s="40">
        <v>0</v>
      </c>
    </row>
    <row r="113" spans="1:8" ht="20.25" hidden="1" customHeight="1">
      <c r="A113" s="48" t="s">
        <v>97</v>
      </c>
      <c r="B113" s="115" t="s">
        <v>16</v>
      </c>
      <c r="C113" s="122" t="s">
        <v>17</v>
      </c>
      <c r="D113" s="122" t="s">
        <v>68</v>
      </c>
      <c r="E113" s="131" t="s">
        <v>96</v>
      </c>
      <c r="F113" s="124" t="s">
        <v>63</v>
      </c>
      <c r="G113" s="125">
        <v>297</v>
      </c>
      <c r="H113" s="38">
        <v>0</v>
      </c>
    </row>
    <row r="114" spans="1:8" ht="27.75" customHeight="1">
      <c r="A114" s="46" t="s">
        <v>98</v>
      </c>
      <c r="B114" s="116" t="s">
        <v>16</v>
      </c>
      <c r="C114" s="119" t="s">
        <v>19</v>
      </c>
      <c r="D114" s="119"/>
      <c r="E114" s="119"/>
      <c r="F114" s="119"/>
      <c r="G114" s="119"/>
      <c r="H114" s="26">
        <v>95200</v>
      </c>
    </row>
    <row r="115" spans="1:8" ht="35.25" customHeight="1">
      <c r="A115" s="27" t="s">
        <v>20</v>
      </c>
      <c r="B115" s="115" t="s">
        <v>16</v>
      </c>
      <c r="C115" s="122" t="s">
        <v>19</v>
      </c>
      <c r="D115" s="122" t="s">
        <v>99</v>
      </c>
      <c r="E115" s="123" t="s">
        <v>46</v>
      </c>
      <c r="F115" s="122"/>
      <c r="G115" s="122"/>
      <c r="H115" s="38">
        <v>95200</v>
      </c>
    </row>
    <row r="116" spans="1:8" ht="21.75" customHeight="1">
      <c r="A116" s="35" t="s">
        <v>100</v>
      </c>
      <c r="B116" s="115" t="s">
        <v>16</v>
      </c>
      <c r="C116" s="122" t="s">
        <v>19</v>
      </c>
      <c r="D116" s="122" t="s">
        <v>99</v>
      </c>
      <c r="E116" s="123" t="s">
        <v>101</v>
      </c>
      <c r="F116" s="122"/>
      <c r="G116" s="122"/>
      <c r="H116" s="38">
        <v>95200</v>
      </c>
    </row>
    <row r="117" spans="1:8" ht="52.5" customHeight="1">
      <c r="A117" s="27" t="s">
        <v>102</v>
      </c>
      <c r="B117" s="115" t="s">
        <v>16</v>
      </c>
      <c r="C117" s="125" t="s">
        <v>19</v>
      </c>
      <c r="D117" s="125" t="s">
        <v>99</v>
      </c>
      <c r="E117" s="125" t="s">
        <v>103</v>
      </c>
      <c r="F117" s="124"/>
      <c r="G117" s="111"/>
      <c r="H117" s="38">
        <f>H118+H130</f>
        <v>95200</v>
      </c>
    </row>
    <row r="118" spans="1:8" ht="63.75" customHeight="1">
      <c r="A118" s="30" t="s">
        <v>26</v>
      </c>
      <c r="B118" s="115" t="s">
        <v>16</v>
      </c>
      <c r="C118" s="125" t="s">
        <v>19</v>
      </c>
      <c r="D118" s="125" t="s">
        <v>99</v>
      </c>
      <c r="E118" s="125" t="s">
        <v>103</v>
      </c>
      <c r="F118" s="124" t="s">
        <v>27</v>
      </c>
      <c r="G118" s="111"/>
      <c r="H118" s="38">
        <f>H119+H126</f>
        <v>75200</v>
      </c>
    </row>
    <row r="119" spans="1:8" ht="30.75" customHeight="1">
      <c r="A119" s="30" t="s">
        <v>28</v>
      </c>
      <c r="B119" s="115" t="s">
        <v>16</v>
      </c>
      <c r="C119" s="125" t="s">
        <v>19</v>
      </c>
      <c r="D119" s="125" t="s">
        <v>99</v>
      </c>
      <c r="E119" s="125" t="s">
        <v>103</v>
      </c>
      <c r="F119" s="124" t="s">
        <v>30</v>
      </c>
      <c r="G119" s="111"/>
      <c r="H119" s="42">
        <f>H120</f>
        <v>57757.3</v>
      </c>
    </row>
    <row r="120" spans="1:8" ht="30.75" customHeight="1">
      <c r="A120" s="30" t="s">
        <v>31</v>
      </c>
      <c r="B120" s="105" t="s">
        <v>16</v>
      </c>
      <c r="C120" s="114" t="s">
        <v>19</v>
      </c>
      <c r="D120" s="114" t="s">
        <v>99</v>
      </c>
      <c r="E120" s="114" t="s">
        <v>103</v>
      </c>
      <c r="F120" s="113" t="s">
        <v>33</v>
      </c>
      <c r="G120" s="108"/>
      <c r="H120" s="42">
        <f>H121</f>
        <v>57757.3</v>
      </c>
    </row>
    <row r="121" spans="1:8" ht="24" customHeight="1">
      <c r="A121" s="57" t="s">
        <v>34</v>
      </c>
      <c r="B121" s="105" t="s">
        <v>16</v>
      </c>
      <c r="C121" s="114" t="s">
        <v>19</v>
      </c>
      <c r="D121" s="114" t="s">
        <v>99</v>
      </c>
      <c r="E121" s="114" t="s">
        <v>103</v>
      </c>
      <c r="F121" s="113" t="s">
        <v>33</v>
      </c>
      <c r="G121" s="108" t="s">
        <v>35</v>
      </c>
      <c r="H121" s="42">
        <f>H122</f>
        <v>57757.3</v>
      </c>
    </row>
    <row r="122" spans="1:8" ht="24" customHeight="1">
      <c r="A122" s="32" t="s">
        <v>36</v>
      </c>
      <c r="B122" s="105" t="s">
        <v>16</v>
      </c>
      <c r="C122" s="114" t="s">
        <v>19</v>
      </c>
      <c r="D122" s="114" t="s">
        <v>99</v>
      </c>
      <c r="E122" s="114" t="s">
        <v>103</v>
      </c>
      <c r="F122" s="113" t="s">
        <v>33</v>
      </c>
      <c r="G122" s="108" t="s">
        <v>37</v>
      </c>
      <c r="H122" s="42">
        <f>H123</f>
        <v>57757.3</v>
      </c>
    </row>
    <row r="123" spans="1:8" ht="22.5" customHeight="1">
      <c r="A123" s="41" t="s">
        <v>38</v>
      </c>
      <c r="B123" s="105" t="s">
        <v>16</v>
      </c>
      <c r="C123" s="114" t="s">
        <v>19</v>
      </c>
      <c r="D123" s="114" t="s">
        <v>99</v>
      </c>
      <c r="E123" s="114" t="s">
        <v>103</v>
      </c>
      <c r="F123" s="113" t="s">
        <v>33</v>
      </c>
      <c r="G123" s="114">
        <v>211</v>
      </c>
      <c r="H123" s="42">
        <v>57757.3</v>
      </c>
    </row>
    <row r="124" spans="1:8" ht="27.75" hidden="1" customHeight="1">
      <c r="A124" s="58" t="s">
        <v>104</v>
      </c>
      <c r="B124" s="112" t="s">
        <v>16</v>
      </c>
      <c r="C124" s="108" t="s">
        <v>19</v>
      </c>
      <c r="D124" s="108" t="s">
        <v>99</v>
      </c>
      <c r="E124" s="108" t="s">
        <v>105</v>
      </c>
      <c r="F124" s="108" t="s">
        <v>33</v>
      </c>
      <c r="G124" s="108" t="s">
        <v>106</v>
      </c>
      <c r="H124" s="42">
        <v>0</v>
      </c>
    </row>
    <row r="125" spans="1:8" ht="21" hidden="1" customHeight="1">
      <c r="A125" s="59" t="s">
        <v>107</v>
      </c>
      <c r="B125" s="112" t="s">
        <v>16</v>
      </c>
      <c r="C125" s="108" t="s">
        <v>19</v>
      </c>
      <c r="D125" s="108" t="s">
        <v>99</v>
      </c>
      <c r="E125" s="108" t="s">
        <v>108</v>
      </c>
      <c r="F125" s="108" t="s">
        <v>33</v>
      </c>
      <c r="G125" s="108" t="s">
        <v>109</v>
      </c>
      <c r="H125" s="42">
        <v>0</v>
      </c>
    </row>
    <row r="126" spans="1:8" ht="55.5" customHeight="1">
      <c r="A126" s="27" t="s">
        <v>40</v>
      </c>
      <c r="B126" s="115" t="s">
        <v>16</v>
      </c>
      <c r="C126" s="125" t="s">
        <v>19</v>
      </c>
      <c r="D126" s="125" t="s">
        <v>99</v>
      </c>
      <c r="E126" s="125" t="s">
        <v>103</v>
      </c>
      <c r="F126" s="111" t="s">
        <v>41</v>
      </c>
      <c r="G126" s="111"/>
      <c r="H126" s="42">
        <f>H127</f>
        <v>17442.7</v>
      </c>
    </row>
    <row r="127" spans="1:8" s="60" customFormat="1" ht="20.25" customHeight="1">
      <c r="A127" s="43" t="s">
        <v>34</v>
      </c>
      <c r="B127" s="115" t="s">
        <v>16</v>
      </c>
      <c r="C127" s="125" t="s">
        <v>19</v>
      </c>
      <c r="D127" s="125" t="s">
        <v>99</v>
      </c>
      <c r="E127" s="125" t="s">
        <v>103</v>
      </c>
      <c r="F127" s="111" t="s">
        <v>41</v>
      </c>
      <c r="G127" s="111" t="s">
        <v>35</v>
      </c>
      <c r="H127" s="38">
        <f>H128</f>
        <v>17442.7</v>
      </c>
    </row>
    <row r="128" spans="1:8" ht="25.5" customHeight="1">
      <c r="A128" s="32" t="s">
        <v>36</v>
      </c>
      <c r="B128" s="115" t="s">
        <v>16</v>
      </c>
      <c r="C128" s="125" t="s">
        <v>19</v>
      </c>
      <c r="D128" s="125" t="s">
        <v>99</v>
      </c>
      <c r="E128" s="125" t="s">
        <v>103</v>
      </c>
      <c r="F128" s="111" t="s">
        <v>41</v>
      </c>
      <c r="G128" s="111" t="s">
        <v>37</v>
      </c>
      <c r="H128" s="42">
        <f>H129</f>
        <v>17442.7</v>
      </c>
    </row>
    <row r="129" spans="1:8" ht="25.5" customHeight="1">
      <c r="A129" s="35" t="s">
        <v>42</v>
      </c>
      <c r="B129" s="105" t="s">
        <v>16</v>
      </c>
      <c r="C129" s="114" t="s">
        <v>19</v>
      </c>
      <c r="D129" s="114" t="s">
        <v>99</v>
      </c>
      <c r="E129" s="114" t="s">
        <v>103</v>
      </c>
      <c r="F129" s="113" t="s">
        <v>41</v>
      </c>
      <c r="G129" s="114">
        <v>213</v>
      </c>
      <c r="H129" s="28">
        <v>17442.7</v>
      </c>
    </row>
    <row r="130" spans="1:8" ht="35.25" customHeight="1">
      <c r="A130" s="36" t="s">
        <v>49</v>
      </c>
      <c r="B130" s="110" t="s">
        <v>16</v>
      </c>
      <c r="C130" s="125" t="s">
        <v>19</v>
      </c>
      <c r="D130" s="125" t="s">
        <v>99</v>
      </c>
      <c r="E130" s="125" t="s">
        <v>103</v>
      </c>
      <c r="F130" s="111" t="s">
        <v>35</v>
      </c>
      <c r="G130" s="125"/>
      <c r="H130" s="28">
        <f>H131</f>
        <v>20000</v>
      </c>
    </row>
    <row r="131" spans="1:8" ht="33.75" customHeight="1">
      <c r="A131" s="37" t="s">
        <v>50</v>
      </c>
      <c r="B131" s="110" t="s">
        <v>16</v>
      </c>
      <c r="C131" s="125" t="s">
        <v>19</v>
      </c>
      <c r="D131" s="125" t="s">
        <v>99</v>
      </c>
      <c r="E131" s="125" t="s">
        <v>103</v>
      </c>
      <c r="F131" s="111" t="s">
        <v>51</v>
      </c>
      <c r="G131" s="125"/>
      <c r="H131" s="28">
        <f>H132</f>
        <v>20000</v>
      </c>
    </row>
    <row r="132" spans="1:8" ht="18" customHeight="1">
      <c r="A132" s="29" t="s">
        <v>52</v>
      </c>
      <c r="B132" s="110" t="s">
        <v>16</v>
      </c>
      <c r="C132" s="125" t="s">
        <v>19</v>
      </c>
      <c r="D132" s="125" t="s">
        <v>99</v>
      </c>
      <c r="E132" s="125" t="s">
        <v>103</v>
      </c>
      <c r="F132" s="111" t="s">
        <v>53</v>
      </c>
      <c r="G132" s="125"/>
      <c r="H132" s="28">
        <f>H133</f>
        <v>20000</v>
      </c>
    </row>
    <row r="133" spans="1:8" ht="20.25" customHeight="1">
      <c r="A133" s="31" t="s">
        <v>110</v>
      </c>
      <c r="B133" s="115" t="s">
        <v>16</v>
      </c>
      <c r="C133" s="125" t="s">
        <v>19</v>
      </c>
      <c r="D133" s="125" t="s">
        <v>99</v>
      </c>
      <c r="E133" s="125" t="s">
        <v>103</v>
      </c>
      <c r="F133" s="111" t="s">
        <v>53</v>
      </c>
      <c r="G133" s="111" t="s">
        <v>111</v>
      </c>
      <c r="H133" s="40">
        <f>H134</f>
        <v>20000</v>
      </c>
    </row>
    <row r="134" spans="1:8" ht="21.75" customHeight="1">
      <c r="A134" s="61" t="s">
        <v>112</v>
      </c>
      <c r="B134" s="105" t="s">
        <v>16</v>
      </c>
      <c r="C134" s="114" t="s">
        <v>19</v>
      </c>
      <c r="D134" s="114" t="s">
        <v>99</v>
      </c>
      <c r="E134" s="114" t="s">
        <v>103</v>
      </c>
      <c r="F134" s="108" t="s">
        <v>53</v>
      </c>
      <c r="G134" s="108" t="s">
        <v>113</v>
      </c>
      <c r="H134" s="38">
        <v>20000</v>
      </c>
    </row>
    <row r="135" spans="1:8" ht="21.75" hidden="1" customHeight="1">
      <c r="A135" s="62"/>
      <c r="B135" s="105"/>
      <c r="C135" s="114"/>
      <c r="D135" s="114"/>
      <c r="E135" s="114"/>
      <c r="F135" s="108"/>
      <c r="G135" s="108"/>
      <c r="H135" s="38"/>
    </row>
    <row r="136" spans="1:8" ht="21.75" hidden="1" customHeight="1">
      <c r="A136" s="62"/>
      <c r="B136" s="105"/>
      <c r="C136" s="114"/>
      <c r="D136" s="114"/>
      <c r="E136" s="114"/>
      <c r="F136" s="108"/>
      <c r="G136" s="108"/>
      <c r="H136" s="38"/>
    </row>
    <row r="137" spans="1:8" ht="21.75" hidden="1" customHeight="1">
      <c r="A137" s="48"/>
      <c r="B137" s="115"/>
      <c r="C137" s="125"/>
      <c r="D137" s="125"/>
      <c r="E137" s="125"/>
      <c r="F137" s="124"/>
      <c r="G137" s="125"/>
      <c r="H137" s="40">
        <v>0</v>
      </c>
    </row>
    <row r="138" spans="1:8" ht="21.75" hidden="1" customHeight="1">
      <c r="A138" s="48"/>
      <c r="B138" s="115"/>
      <c r="C138" s="125"/>
      <c r="D138" s="125"/>
      <c r="E138" s="125"/>
      <c r="F138" s="124"/>
      <c r="G138" s="125"/>
      <c r="H138" s="40"/>
    </row>
    <row r="139" spans="1:8" ht="21.75" hidden="1" customHeight="1">
      <c r="A139" s="48"/>
      <c r="B139" s="115"/>
      <c r="C139" s="125"/>
      <c r="D139" s="125"/>
      <c r="E139" s="125"/>
      <c r="F139" s="124"/>
      <c r="G139" s="125"/>
      <c r="H139" s="40"/>
    </row>
    <row r="140" spans="1:8" ht="18" hidden="1" customHeight="1">
      <c r="A140" s="63" t="s">
        <v>114</v>
      </c>
      <c r="B140" s="102" t="s">
        <v>16</v>
      </c>
      <c r="C140" s="128" t="s">
        <v>99</v>
      </c>
      <c r="D140" s="104"/>
      <c r="E140" s="104"/>
      <c r="F140" s="104"/>
      <c r="G140" s="104"/>
      <c r="H140" s="42">
        <v>0</v>
      </c>
    </row>
    <row r="141" spans="1:8" ht="29.25" hidden="1" customHeight="1">
      <c r="A141" s="52" t="s">
        <v>115</v>
      </c>
      <c r="B141" s="102" t="s">
        <v>16</v>
      </c>
      <c r="C141" s="104" t="s">
        <v>99</v>
      </c>
      <c r="D141" s="128" t="s">
        <v>116</v>
      </c>
      <c r="E141" s="129"/>
      <c r="F141" s="127"/>
      <c r="G141" s="104"/>
      <c r="H141" s="55">
        <v>0</v>
      </c>
    </row>
    <row r="142" spans="1:8" ht="32.25" hidden="1" customHeight="1">
      <c r="A142" s="29" t="s">
        <v>20</v>
      </c>
      <c r="B142" s="132" t="s">
        <v>16</v>
      </c>
      <c r="C142" s="114" t="s">
        <v>99</v>
      </c>
      <c r="D142" s="133" t="s">
        <v>116</v>
      </c>
      <c r="E142" s="134" t="s">
        <v>117</v>
      </c>
      <c r="F142" s="135"/>
      <c r="G142" s="136"/>
      <c r="H142" s="56">
        <v>0</v>
      </c>
    </row>
    <row r="143" spans="1:8" ht="16.5" hidden="1" customHeight="1">
      <c r="A143" s="41" t="s">
        <v>22</v>
      </c>
      <c r="B143" s="132" t="s">
        <v>16</v>
      </c>
      <c r="C143" s="133" t="s">
        <v>99</v>
      </c>
      <c r="D143" s="133" t="s">
        <v>116</v>
      </c>
      <c r="E143" s="134" t="s">
        <v>118</v>
      </c>
      <c r="F143" s="135"/>
      <c r="G143" s="136"/>
      <c r="H143" s="56">
        <v>0</v>
      </c>
    </row>
    <row r="144" spans="1:8" ht="49.5" hidden="1" customHeight="1">
      <c r="A144" s="41" t="s">
        <v>119</v>
      </c>
      <c r="B144" s="105" t="s">
        <v>16</v>
      </c>
      <c r="C144" s="133" t="s">
        <v>99</v>
      </c>
      <c r="D144" s="114" t="s">
        <v>116</v>
      </c>
      <c r="E144" s="109" t="s">
        <v>120</v>
      </c>
      <c r="F144" s="113"/>
      <c r="G144" s="108"/>
      <c r="H144" s="56">
        <v>0</v>
      </c>
    </row>
    <row r="145" spans="1:1014" ht="29.25" hidden="1" customHeight="1">
      <c r="A145" s="41" t="s">
        <v>75</v>
      </c>
      <c r="B145" s="105" t="s">
        <v>16</v>
      </c>
      <c r="C145" s="114" t="s">
        <v>99</v>
      </c>
      <c r="D145" s="114" t="s">
        <v>116</v>
      </c>
      <c r="E145" s="108" t="s">
        <v>121</v>
      </c>
      <c r="F145" s="113" t="s">
        <v>35</v>
      </c>
      <c r="G145" s="108"/>
      <c r="H145" s="56">
        <v>0</v>
      </c>
    </row>
    <row r="146" spans="1:1014" ht="27.75" hidden="1" customHeight="1">
      <c r="A146" s="64" t="s">
        <v>50</v>
      </c>
      <c r="B146" s="105" t="s">
        <v>16</v>
      </c>
      <c r="C146" s="114" t="s">
        <v>99</v>
      </c>
      <c r="D146" s="114" t="s">
        <v>116</v>
      </c>
      <c r="E146" s="108" t="s">
        <v>122</v>
      </c>
      <c r="F146" s="113" t="s">
        <v>51</v>
      </c>
      <c r="G146" s="108"/>
      <c r="H146" s="56">
        <v>0</v>
      </c>
    </row>
    <row r="147" spans="1:1014" ht="32.25" hidden="1" customHeight="1">
      <c r="A147" s="29" t="s">
        <v>52</v>
      </c>
      <c r="B147" s="105" t="s">
        <v>16</v>
      </c>
      <c r="C147" s="114" t="s">
        <v>99</v>
      </c>
      <c r="D147" s="114" t="s">
        <v>116</v>
      </c>
      <c r="E147" s="108" t="s">
        <v>122</v>
      </c>
      <c r="F147" s="113" t="s">
        <v>53</v>
      </c>
      <c r="G147" s="108"/>
      <c r="H147" s="56">
        <v>0</v>
      </c>
    </row>
    <row r="148" spans="1:1014" ht="30" hidden="1" customHeight="1">
      <c r="A148" s="41" t="s">
        <v>34</v>
      </c>
      <c r="B148" s="105" t="s">
        <v>16</v>
      </c>
      <c r="C148" s="114" t="s">
        <v>99</v>
      </c>
      <c r="D148" s="114" t="s">
        <v>123</v>
      </c>
      <c r="E148" s="108" t="s">
        <v>122</v>
      </c>
      <c r="F148" s="113" t="s">
        <v>53</v>
      </c>
      <c r="G148" s="114">
        <v>200</v>
      </c>
      <c r="H148" s="56">
        <v>0</v>
      </c>
    </row>
    <row r="149" spans="1:1014" s="65" customFormat="1" ht="22.5" hidden="1" customHeight="1">
      <c r="A149" s="41" t="s">
        <v>124</v>
      </c>
      <c r="B149" s="105" t="s">
        <v>16</v>
      </c>
      <c r="C149" s="114" t="s">
        <v>99</v>
      </c>
      <c r="D149" s="114" t="s">
        <v>123</v>
      </c>
      <c r="E149" s="108" t="s">
        <v>122</v>
      </c>
      <c r="F149" s="113" t="s">
        <v>53</v>
      </c>
      <c r="G149" s="114">
        <v>220</v>
      </c>
      <c r="H149" s="56">
        <v>0</v>
      </c>
    </row>
    <row r="150" spans="1:1014" ht="21" hidden="1" customHeight="1">
      <c r="A150" s="41" t="s">
        <v>92</v>
      </c>
      <c r="B150" s="105" t="s">
        <v>16</v>
      </c>
      <c r="C150" s="114" t="s">
        <v>99</v>
      </c>
      <c r="D150" s="114" t="s">
        <v>123</v>
      </c>
      <c r="E150" s="108" t="s">
        <v>122</v>
      </c>
      <c r="F150" s="113" t="s">
        <v>53</v>
      </c>
      <c r="G150" s="114">
        <v>225</v>
      </c>
      <c r="H150" s="56">
        <v>0</v>
      </c>
    </row>
    <row r="151" spans="1:1014" ht="21" hidden="1" customHeight="1">
      <c r="A151" s="41" t="s">
        <v>56</v>
      </c>
      <c r="B151" s="105" t="s">
        <v>16</v>
      </c>
      <c r="C151" s="108" t="s">
        <v>99</v>
      </c>
      <c r="D151" s="108" t="s">
        <v>123</v>
      </c>
      <c r="E151" s="108" t="s">
        <v>122</v>
      </c>
      <c r="F151" s="113" t="s">
        <v>53</v>
      </c>
      <c r="G151" s="108" t="s">
        <v>57</v>
      </c>
      <c r="H151" s="56">
        <v>0</v>
      </c>
    </row>
    <row r="152" spans="1:1014" ht="21" hidden="1" customHeight="1">
      <c r="A152" s="41"/>
      <c r="B152" s="105"/>
      <c r="C152" s="108"/>
      <c r="D152" s="108"/>
      <c r="E152" s="108"/>
      <c r="F152" s="113"/>
      <c r="G152" s="108"/>
      <c r="H152" s="56"/>
    </row>
    <row r="153" spans="1:1014" ht="29.25" hidden="1" customHeight="1">
      <c r="A153" s="48" t="s">
        <v>75</v>
      </c>
      <c r="B153" s="115" t="s">
        <v>16</v>
      </c>
      <c r="C153" s="125" t="s">
        <v>99</v>
      </c>
      <c r="D153" s="125" t="s">
        <v>123</v>
      </c>
      <c r="E153" s="111" t="s">
        <v>122</v>
      </c>
      <c r="F153" s="124" t="s">
        <v>35</v>
      </c>
      <c r="G153" s="125"/>
      <c r="H153" s="39">
        <v>0</v>
      </c>
    </row>
    <row r="154" spans="1:1014" ht="38.25" customHeight="1">
      <c r="A154" s="46" t="s">
        <v>125</v>
      </c>
      <c r="B154" s="116" t="s">
        <v>16</v>
      </c>
      <c r="C154" s="121" t="s">
        <v>99</v>
      </c>
      <c r="D154" s="119" t="s">
        <v>116</v>
      </c>
      <c r="E154" s="119"/>
      <c r="F154" s="119"/>
      <c r="G154" s="119"/>
      <c r="H154" s="47">
        <v>3000</v>
      </c>
    </row>
    <row r="155" spans="1:1014" ht="38.25" customHeight="1">
      <c r="A155" s="27" t="s">
        <v>20</v>
      </c>
      <c r="B155" s="115" t="s">
        <v>16</v>
      </c>
      <c r="C155" s="122" t="s">
        <v>99</v>
      </c>
      <c r="D155" s="122" t="s">
        <v>116</v>
      </c>
      <c r="E155" s="123" t="s">
        <v>126</v>
      </c>
      <c r="F155" s="122"/>
      <c r="G155" s="122"/>
      <c r="H155" s="39">
        <f>H154</f>
        <v>3000</v>
      </c>
    </row>
    <row r="156" spans="1:1014" ht="24.75" customHeight="1">
      <c r="A156" s="66" t="s">
        <v>127</v>
      </c>
      <c r="B156" s="115" t="s">
        <v>16</v>
      </c>
      <c r="C156" s="122" t="s">
        <v>99</v>
      </c>
      <c r="D156" s="122" t="s">
        <v>116</v>
      </c>
      <c r="E156" s="123" t="s">
        <v>120</v>
      </c>
      <c r="F156" s="122"/>
      <c r="G156" s="122"/>
      <c r="H156" s="56">
        <v>3000</v>
      </c>
    </row>
    <row r="157" spans="1:1014" ht="23.25" customHeight="1">
      <c r="A157" s="35" t="s">
        <v>128</v>
      </c>
      <c r="B157" s="110" t="s">
        <v>16</v>
      </c>
      <c r="C157" s="122" t="s">
        <v>99</v>
      </c>
      <c r="D157" s="122" t="s">
        <v>116</v>
      </c>
      <c r="E157" s="123" t="s">
        <v>118</v>
      </c>
      <c r="F157" s="119"/>
      <c r="G157" s="119"/>
      <c r="H157" s="56">
        <v>3000</v>
      </c>
    </row>
    <row r="158" spans="1:1014" s="67" customFormat="1" ht="23.25" customHeight="1">
      <c r="A158" s="57" t="s">
        <v>129</v>
      </c>
      <c r="B158" s="110" t="s">
        <v>16</v>
      </c>
      <c r="C158" s="111" t="s">
        <v>99</v>
      </c>
      <c r="D158" s="125" t="s">
        <v>116</v>
      </c>
      <c r="E158" s="111" t="s">
        <v>130</v>
      </c>
      <c r="F158" s="119"/>
      <c r="G158" s="119"/>
      <c r="H158" s="56">
        <v>3000</v>
      </c>
      <c r="ALY158" s="68"/>
      <c r="ALZ158" s="68"/>
    </row>
    <row r="159" spans="1:1014" ht="34.5" customHeight="1">
      <c r="A159" s="36" t="s">
        <v>49</v>
      </c>
      <c r="B159" s="115" t="s">
        <v>16</v>
      </c>
      <c r="C159" s="111" t="s">
        <v>99</v>
      </c>
      <c r="D159" s="125" t="s">
        <v>116</v>
      </c>
      <c r="E159" s="111" t="s">
        <v>130</v>
      </c>
      <c r="F159" s="124" t="s">
        <v>35</v>
      </c>
      <c r="G159" s="111"/>
      <c r="H159" s="56">
        <v>3000</v>
      </c>
    </row>
    <row r="160" spans="1:1014" ht="31.5" customHeight="1">
      <c r="A160" s="64" t="s">
        <v>50</v>
      </c>
      <c r="B160" s="115" t="s">
        <v>16</v>
      </c>
      <c r="C160" s="125" t="s">
        <v>99</v>
      </c>
      <c r="D160" s="125" t="s">
        <v>116</v>
      </c>
      <c r="E160" s="111" t="s">
        <v>130</v>
      </c>
      <c r="F160" s="124" t="s">
        <v>51</v>
      </c>
      <c r="G160" s="111"/>
      <c r="H160" s="56">
        <v>3000</v>
      </c>
    </row>
    <row r="161" spans="1:1014" ht="25.5" customHeight="1">
      <c r="A161" s="29" t="s">
        <v>52</v>
      </c>
      <c r="B161" s="115" t="s">
        <v>16</v>
      </c>
      <c r="C161" s="125" t="s">
        <v>99</v>
      </c>
      <c r="D161" s="125" t="s">
        <v>116</v>
      </c>
      <c r="E161" s="111" t="s">
        <v>130</v>
      </c>
      <c r="F161" s="124" t="s">
        <v>53</v>
      </c>
      <c r="G161" s="111"/>
      <c r="H161" s="56">
        <v>3000</v>
      </c>
    </row>
    <row r="162" spans="1:1014" ht="24" customHeight="1">
      <c r="A162" s="43" t="s">
        <v>34</v>
      </c>
      <c r="B162" s="115" t="s">
        <v>16</v>
      </c>
      <c r="C162" s="111" t="s">
        <v>99</v>
      </c>
      <c r="D162" s="111" t="s">
        <v>116</v>
      </c>
      <c r="E162" s="111" t="s">
        <v>130</v>
      </c>
      <c r="F162" s="124" t="s">
        <v>53</v>
      </c>
      <c r="G162" s="111" t="s">
        <v>35</v>
      </c>
      <c r="H162" s="56">
        <v>3000</v>
      </c>
    </row>
    <row r="163" spans="1:1014" ht="21" customHeight="1">
      <c r="A163" s="31" t="s">
        <v>54</v>
      </c>
      <c r="B163" s="115" t="s">
        <v>16</v>
      </c>
      <c r="C163" s="111" t="s">
        <v>99</v>
      </c>
      <c r="D163" s="111" t="s">
        <v>116</v>
      </c>
      <c r="E163" s="111" t="s">
        <v>130</v>
      </c>
      <c r="F163" s="124" t="s">
        <v>53</v>
      </c>
      <c r="G163" s="111" t="s">
        <v>55</v>
      </c>
      <c r="H163" s="56">
        <v>3000</v>
      </c>
    </row>
    <row r="164" spans="1:1014" s="61" customFormat="1" ht="21.75" customHeight="1">
      <c r="A164" s="30" t="s">
        <v>56</v>
      </c>
      <c r="B164" s="115" t="s">
        <v>16</v>
      </c>
      <c r="C164" s="111" t="s">
        <v>99</v>
      </c>
      <c r="D164" s="111" t="s">
        <v>116</v>
      </c>
      <c r="E164" s="111" t="s">
        <v>130</v>
      </c>
      <c r="F164" s="124" t="s">
        <v>53</v>
      </c>
      <c r="G164" s="111" t="s">
        <v>57</v>
      </c>
      <c r="H164" s="56">
        <v>3000</v>
      </c>
    </row>
    <row r="165" spans="1:1014" ht="28.5" customHeight="1">
      <c r="A165" s="69" t="s">
        <v>131</v>
      </c>
      <c r="B165" s="102" t="s">
        <v>16</v>
      </c>
      <c r="C165" s="103" t="s">
        <v>77</v>
      </c>
      <c r="D165" s="103" t="s">
        <v>46</v>
      </c>
      <c r="E165" s="102"/>
      <c r="F165" s="137"/>
      <c r="G165" s="138"/>
      <c r="H165" s="25">
        <f>H166</f>
        <v>638734.56000000006</v>
      </c>
    </row>
    <row r="166" spans="1:1014" ht="26.25" customHeight="1">
      <c r="A166" s="24" t="s">
        <v>132</v>
      </c>
      <c r="B166" s="102" t="s">
        <v>16</v>
      </c>
      <c r="C166" s="104" t="s">
        <v>77</v>
      </c>
      <c r="D166" s="104" t="s">
        <v>99</v>
      </c>
      <c r="E166" s="104"/>
      <c r="F166" s="104"/>
      <c r="G166" s="104"/>
      <c r="H166" s="26">
        <f>H171</f>
        <v>638734.56000000006</v>
      </c>
    </row>
    <row r="167" spans="1:1014" ht="34.5" customHeight="1">
      <c r="A167" s="27" t="s">
        <v>20</v>
      </c>
      <c r="B167" s="105" t="s">
        <v>16</v>
      </c>
      <c r="C167" s="106" t="s">
        <v>77</v>
      </c>
      <c r="D167" s="106" t="s">
        <v>99</v>
      </c>
      <c r="E167" s="107" t="s">
        <v>46</v>
      </c>
      <c r="F167" s="106"/>
      <c r="G167" s="106"/>
      <c r="H167" s="28">
        <f>H168</f>
        <v>638734.56000000006</v>
      </c>
    </row>
    <row r="168" spans="1:1014" ht="26.25" customHeight="1">
      <c r="A168" s="48" t="s">
        <v>127</v>
      </c>
      <c r="B168" s="105" t="s">
        <v>16</v>
      </c>
      <c r="C168" s="106" t="s">
        <v>77</v>
      </c>
      <c r="D168" s="106" t="s">
        <v>99</v>
      </c>
      <c r="E168" s="107" t="s">
        <v>133</v>
      </c>
      <c r="F168" s="106"/>
      <c r="G168" s="106"/>
      <c r="H168" s="28">
        <f>H169</f>
        <v>638734.56000000006</v>
      </c>
    </row>
    <row r="169" spans="1:1014" s="67" customFormat="1" ht="24.75" customHeight="1">
      <c r="A169" s="70" t="s">
        <v>134</v>
      </c>
      <c r="B169" s="139" t="s">
        <v>16</v>
      </c>
      <c r="C169" s="104" t="s">
        <v>77</v>
      </c>
      <c r="D169" s="129" t="s">
        <v>99</v>
      </c>
      <c r="E169" s="104" t="s">
        <v>135</v>
      </c>
      <c r="F169" s="129"/>
      <c r="G169" s="129"/>
      <c r="H169" s="28">
        <f>H170</f>
        <v>638734.56000000006</v>
      </c>
      <c r="ALY169" s="68"/>
      <c r="ALZ169" s="68"/>
    </row>
    <row r="170" spans="1:1014" ht="30.75" customHeight="1">
      <c r="A170" s="36" t="s">
        <v>49</v>
      </c>
      <c r="B170" s="112" t="s">
        <v>16</v>
      </c>
      <c r="C170" s="106" t="s">
        <v>77</v>
      </c>
      <c r="D170" s="108" t="s">
        <v>99</v>
      </c>
      <c r="E170" s="106" t="s">
        <v>135</v>
      </c>
      <c r="F170" s="106" t="s">
        <v>35</v>
      </c>
      <c r="G170" s="129"/>
      <c r="H170" s="28">
        <f>H171</f>
        <v>638734.56000000006</v>
      </c>
    </row>
    <row r="171" spans="1:1014" ht="36" customHeight="1">
      <c r="A171" s="37" t="s">
        <v>50</v>
      </c>
      <c r="B171" s="112" t="s">
        <v>16</v>
      </c>
      <c r="C171" s="106" t="s">
        <v>77</v>
      </c>
      <c r="D171" s="108" t="s">
        <v>99</v>
      </c>
      <c r="E171" s="106" t="s">
        <v>135</v>
      </c>
      <c r="F171" s="106" t="s">
        <v>51</v>
      </c>
      <c r="G171" s="111"/>
      <c r="H171" s="28">
        <f>H172</f>
        <v>638734.56000000006</v>
      </c>
    </row>
    <row r="172" spans="1:1014" ht="27.75" customHeight="1">
      <c r="A172" s="29" t="s">
        <v>52</v>
      </c>
      <c r="B172" s="112" t="s">
        <v>16</v>
      </c>
      <c r="C172" s="106" t="s">
        <v>77</v>
      </c>
      <c r="D172" s="108" t="s">
        <v>99</v>
      </c>
      <c r="E172" s="106" t="s">
        <v>135</v>
      </c>
      <c r="F172" s="106" t="s">
        <v>53</v>
      </c>
      <c r="G172" s="111"/>
      <c r="H172" s="28">
        <f>H173+H176</f>
        <v>638734.56000000006</v>
      </c>
    </row>
    <row r="173" spans="1:1014" ht="24.75" customHeight="1">
      <c r="A173" s="43" t="s">
        <v>34</v>
      </c>
      <c r="B173" s="112" t="s">
        <v>16</v>
      </c>
      <c r="C173" s="106" t="s">
        <v>77</v>
      </c>
      <c r="D173" s="108" t="s">
        <v>99</v>
      </c>
      <c r="E173" s="106" t="s">
        <v>135</v>
      </c>
      <c r="F173" s="106" t="s">
        <v>53</v>
      </c>
      <c r="G173" s="111" t="s">
        <v>35</v>
      </c>
      <c r="H173" s="28">
        <f>H174</f>
        <v>11290</v>
      </c>
    </row>
    <row r="174" spans="1:1014" ht="24.75" customHeight="1">
      <c r="A174" s="29" t="s">
        <v>54</v>
      </c>
      <c r="B174" s="105" t="s">
        <v>16</v>
      </c>
      <c r="C174" s="106" t="s">
        <v>77</v>
      </c>
      <c r="D174" s="108" t="s">
        <v>99</v>
      </c>
      <c r="E174" s="106" t="s">
        <v>135</v>
      </c>
      <c r="F174" s="106" t="s">
        <v>53</v>
      </c>
      <c r="G174" s="111" t="s">
        <v>55</v>
      </c>
      <c r="H174" s="28">
        <f>H175</f>
        <v>11290</v>
      </c>
    </row>
    <row r="175" spans="1:1014" ht="23.25" customHeight="1">
      <c r="A175" s="43" t="s">
        <v>136</v>
      </c>
      <c r="B175" s="105" t="s">
        <v>16</v>
      </c>
      <c r="C175" s="106" t="s">
        <v>77</v>
      </c>
      <c r="D175" s="108" t="s">
        <v>99</v>
      </c>
      <c r="E175" s="106" t="s">
        <v>135</v>
      </c>
      <c r="F175" s="106" t="s">
        <v>53</v>
      </c>
      <c r="G175" s="111" t="s">
        <v>57</v>
      </c>
      <c r="H175" s="28">
        <v>11290</v>
      </c>
    </row>
    <row r="176" spans="1:1014" ht="27" customHeight="1">
      <c r="A176" s="31" t="s">
        <v>110</v>
      </c>
      <c r="B176" s="105" t="s">
        <v>16</v>
      </c>
      <c r="C176" s="106" t="s">
        <v>77</v>
      </c>
      <c r="D176" s="108" t="s">
        <v>99</v>
      </c>
      <c r="E176" s="106" t="s">
        <v>135</v>
      </c>
      <c r="F176" s="106" t="s">
        <v>53</v>
      </c>
      <c r="G176" s="111" t="s">
        <v>111</v>
      </c>
      <c r="H176" s="28">
        <f>H178+H177</f>
        <v>627444.56000000006</v>
      </c>
    </row>
    <row r="177" spans="1:1014" ht="27" customHeight="1">
      <c r="A177" s="43" t="s">
        <v>137</v>
      </c>
      <c r="B177" s="105" t="s">
        <v>16</v>
      </c>
      <c r="C177" s="106" t="s">
        <v>77</v>
      </c>
      <c r="D177" s="108" t="s">
        <v>99</v>
      </c>
      <c r="E177" s="106" t="s">
        <v>135</v>
      </c>
      <c r="F177" s="106" t="s">
        <v>53</v>
      </c>
      <c r="G177" s="111" t="s">
        <v>138</v>
      </c>
      <c r="H177" s="28">
        <v>599000</v>
      </c>
    </row>
    <row r="178" spans="1:1014" ht="26.25" customHeight="1">
      <c r="A178" s="43" t="s">
        <v>139</v>
      </c>
      <c r="B178" s="105" t="s">
        <v>16</v>
      </c>
      <c r="C178" s="106" t="s">
        <v>77</v>
      </c>
      <c r="D178" s="108" t="s">
        <v>99</v>
      </c>
      <c r="E178" s="106" t="s">
        <v>135</v>
      </c>
      <c r="F178" s="106" t="s">
        <v>53</v>
      </c>
      <c r="G178" s="111" t="s">
        <v>140</v>
      </c>
      <c r="H178" s="28">
        <f>H179</f>
        <v>28444.560000000001</v>
      </c>
    </row>
    <row r="179" spans="1:1014" ht="26.25" customHeight="1">
      <c r="A179" s="43" t="s">
        <v>141</v>
      </c>
      <c r="B179" s="105" t="s">
        <v>16</v>
      </c>
      <c r="C179" s="106" t="s">
        <v>77</v>
      </c>
      <c r="D179" s="108" t="s">
        <v>99</v>
      </c>
      <c r="E179" s="106" t="s">
        <v>135</v>
      </c>
      <c r="F179" s="106" t="s">
        <v>53</v>
      </c>
      <c r="G179" s="111" t="s">
        <v>142</v>
      </c>
      <c r="H179" s="28">
        <v>28444.560000000001</v>
      </c>
    </row>
    <row r="180" spans="1:1014" s="65" customFormat="1" ht="21" customHeight="1">
      <c r="A180" s="46" t="s">
        <v>143</v>
      </c>
      <c r="B180" s="116" t="s">
        <v>16</v>
      </c>
      <c r="C180" s="119" t="s">
        <v>144</v>
      </c>
      <c r="D180" s="119"/>
      <c r="E180" s="117"/>
      <c r="F180" s="119"/>
      <c r="G180" s="119"/>
      <c r="H180" s="26">
        <f>H181</f>
        <v>378567</v>
      </c>
      <c r="ALY180" s="71"/>
      <c r="ALZ180" s="71"/>
    </row>
    <row r="181" spans="1:1014" ht="21" customHeight="1">
      <c r="A181" s="27" t="s">
        <v>145</v>
      </c>
      <c r="B181" s="115" t="s">
        <v>16</v>
      </c>
      <c r="C181" s="122" t="s">
        <v>144</v>
      </c>
      <c r="D181" s="122" t="s">
        <v>17</v>
      </c>
      <c r="E181" s="122"/>
      <c r="F181" s="111"/>
      <c r="G181" s="111"/>
      <c r="H181" s="28">
        <f>H182</f>
        <v>378567</v>
      </c>
    </row>
    <row r="182" spans="1:1014" ht="33" customHeight="1">
      <c r="A182" s="27" t="s">
        <v>20</v>
      </c>
      <c r="B182" s="115" t="s">
        <v>16</v>
      </c>
      <c r="C182" s="122" t="s">
        <v>144</v>
      </c>
      <c r="D182" s="122" t="s">
        <v>17</v>
      </c>
      <c r="E182" s="123" t="s">
        <v>46</v>
      </c>
      <c r="F182" s="111"/>
      <c r="G182" s="111"/>
      <c r="H182" s="28">
        <f>H183</f>
        <v>378567</v>
      </c>
    </row>
    <row r="183" spans="1:1014" ht="23.25" customHeight="1">
      <c r="A183" s="48" t="s">
        <v>127</v>
      </c>
      <c r="B183" s="115" t="s">
        <v>16</v>
      </c>
      <c r="C183" s="122" t="s">
        <v>144</v>
      </c>
      <c r="D183" s="122" t="s">
        <v>17</v>
      </c>
      <c r="E183" s="123" t="s">
        <v>146</v>
      </c>
      <c r="F183" s="117"/>
      <c r="G183" s="117"/>
      <c r="H183" s="56">
        <f>H186+H196</f>
        <v>378567</v>
      </c>
    </row>
    <row r="184" spans="1:1014" ht="24.75" customHeight="1">
      <c r="A184" s="57" t="s">
        <v>147</v>
      </c>
      <c r="B184" s="115" t="s">
        <v>16</v>
      </c>
      <c r="C184" s="122" t="s">
        <v>144</v>
      </c>
      <c r="D184" s="111" t="s">
        <v>17</v>
      </c>
      <c r="E184" s="123" t="s">
        <v>148</v>
      </c>
      <c r="F184" s="111"/>
      <c r="G184" s="111"/>
      <c r="H184" s="26">
        <f>H186</f>
        <v>191480</v>
      </c>
    </row>
    <row r="185" spans="1:1014" ht="15.75" hidden="1">
      <c r="A185" s="57" t="s">
        <v>147</v>
      </c>
      <c r="B185" s="115" t="s">
        <v>16</v>
      </c>
      <c r="C185" s="122" t="s">
        <v>144</v>
      </c>
      <c r="D185" s="111" t="s">
        <v>17</v>
      </c>
      <c r="E185" s="123" t="s">
        <v>149</v>
      </c>
      <c r="F185" s="111"/>
      <c r="G185" s="111"/>
      <c r="H185" s="28">
        <v>0</v>
      </c>
    </row>
    <row r="186" spans="1:1014" s="67" customFormat="1" ht="21.75" customHeight="1">
      <c r="A186" s="57" t="s">
        <v>129</v>
      </c>
      <c r="B186" s="115" t="s">
        <v>16</v>
      </c>
      <c r="C186" s="111" t="s">
        <v>144</v>
      </c>
      <c r="D186" s="111" t="s">
        <v>17</v>
      </c>
      <c r="E186" s="111" t="s">
        <v>150</v>
      </c>
      <c r="F186" s="111"/>
      <c r="G186" s="111"/>
      <c r="H186" s="28">
        <f>H187</f>
        <v>191480</v>
      </c>
      <c r="ALY186" s="68"/>
      <c r="ALZ186" s="68"/>
    </row>
    <row r="187" spans="1:1014" ht="82.5" customHeight="1">
      <c r="A187" s="36" t="s">
        <v>151</v>
      </c>
      <c r="B187" s="110" t="s">
        <v>16</v>
      </c>
      <c r="C187" s="111" t="s">
        <v>144</v>
      </c>
      <c r="D187" s="111" t="s">
        <v>17</v>
      </c>
      <c r="E187" s="111" t="s">
        <v>150</v>
      </c>
      <c r="F187" s="111" t="s">
        <v>27</v>
      </c>
      <c r="G187" s="111"/>
      <c r="H187" s="28">
        <f>H192+H195</f>
        <v>191480</v>
      </c>
    </row>
    <row r="188" spans="1:1014" s="60" customFormat="1" ht="22.5" customHeight="1">
      <c r="A188" s="35" t="s">
        <v>152</v>
      </c>
      <c r="B188" s="110" t="s">
        <v>16</v>
      </c>
      <c r="C188" s="111" t="s">
        <v>144</v>
      </c>
      <c r="D188" s="111" t="s">
        <v>17</v>
      </c>
      <c r="E188" s="111" t="s">
        <v>150</v>
      </c>
      <c r="F188" s="111" t="s">
        <v>153</v>
      </c>
      <c r="G188" s="111"/>
      <c r="H188" s="28">
        <f>H189</f>
        <v>149951</v>
      </c>
    </row>
    <row r="189" spans="1:1014" s="60" customFormat="1" ht="22.5" customHeight="1">
      <c r="A189" s="35" t="s">
        <v>154</v>
      </c>
      <c r="B189" s="110" t="s">
        <v>16</v>
      </c>
      <c r="C189" s="111" t="s">
        <v>144</v>
      </c>
      <c r="D189" s="111" t="s">
        <v>17</v>
      </c>
      <c r="E189" s="111" t="s">
        <v>150</v>
      </c>
      <c r="F189" s="111" t="s">
        <v>155</v>
      </c>
      <c r="G189" s="111"/>
      <c r="H189" s="28">
        <f>H190</f>
        <v>149951</v>
      </c>
    </row>
    <row r="190" spans="1:1014" s="60" customFormat="1" ht="22.5" customHeight="1">
      <c r="A190" s="72" t="s">
        <v>34</v>
      </c>
      <c r="B190" s="110" t="s">
        <v>16</v>
      </c>
      <c r="C190" s="111" t="s">
        <v>144</v>
      </c>
      <c r="D190" s="111" t="s">
        <v>17</v>
      </c>
      <c r="E190" s="111" t="s">
        <v>150</v>
      </c>
      <c r="F190" s="111" t="s">
        <v>155</v>
      </c>
      <c r="G190" s="111" t="s">
        <v>35</v>
      </c>
      <c r="H190" s="28">
        <f>H191</f>
        <v>149951</v>
      </c>
    </row>
    <row r="191" spans="1:1014" ht="24.75" customHeight="1">
      <c r="A191" s="35" t="s">
        <v>36</v>
      </c>
      <c r="B191" s="110" t="s">
        <v>16</v>
      </c>
      <c r="C191" s="111" t="s">
        <v>144</v>
      </c>
      <c r="D191" s="111" t="s">
        <v>17</v>
      </c>
      <c r="E191" s="111" t="s">
        <v>150</v>
      </c>
      <c r="F191" s="111" t="s">
        <v>155</v>
      </c>
      <c r="G191" s="111" t="s">
        <v>37</v>
      </c>
      <c r="H191" s="28">
        <f>H192</f>
        <v>149951</v>
      </c>
    </row>
    <row r="192" spans="1:1014" ht="15.75" customHeight="1">
      <c r="A192" s="27" t="s">
        <v>38</v>
      </c>
      <c r="B192" s="110" t="s">
        <v>16</v>
      </c>
      <c r="C192" s="111" t="s">
        <v>144</v>
      </c>
      <c r="D192" s="111" t="s">
        <v>17</v>
      </c>
      <c r="E192" s="111" t="s">
        <v>150</v>
      </c>
      <c r="F192" s="111" t="s">
        <v>155</v>
      </c>
      <c r="G192" s="111" t="s">
        <v>39</v>
      </c>
      <c r="H192" s="56">
        <f>0.56+149950.44</f>
        <v>149951</v>
      </c>
    </row>
    <row r="193" spans="1:1014" ht="24.75" customHeight="1">
      <c r="A193" s="36" t="s">
        <v>34</v>
      </c>
      <c r="B193" s="110" t="s">
        <v>16</v>
      </c>
      <c r="C193" s="111" t="s">
        <v>144</v>
      </c>
      <c r="D193" s="111" t="s">
        <v>17</v>
      </c>
      <c r="E193" s="111" t="s">
        <v>150</v>
      </c>
      <c r="F193" s="108" t="s">
        <v>156</v>
      </c>
      <c r="G193" s="108" t="s">
        <v>35</v>
      </c>
      <c r="H193" s="56">
        <f>H194</f>
        <v>41529</v>
      </c>
    </row>
    <row r="194" spans="1:1014" ht="21" customHeight="1">
      <c r="A194" s="35" t="s">
        <v>36</v>
      </c>
      <c r="B194" s="110" t="s">
        <v>16</v>
      </c>
      <c r="C194" s="111" t="s">
        <v>144</v>
      </c>
      <c r="D194" s="111" t="s">
        <v>17</v>
      </c>
      <c r="E194" s="111" t="s">
        <v>150</v>
      </c>
      <c r="F194" s="108" t="s">
        <v>156</v>
      </c>
      <c r="G194" s="108" t="s">
        <v>37</v>
      </c>
      <c r="H194" s="56">
        <f>H195</f>
        <v>41529</v>
      </c>
    </row>
    <row r="195" spans="1:1014" ht="20.25" customHeight="1">
      <c r="A195" s="35" t="s">
        <v>42</v>
      </c>
      <c r="B195" s="110" t="s">
        <v>16</v>
      </c>
      <c r="C195" s="111" t="s">
        <v>144</v>
      </c>
      <c r="D195" s="111" t="s">
        <v>17</v>
      </c>
      <c r="E195" s="111" t="s">
        <v>150</v>
      </c>
      <c r="F195" s="111" t="s">
        <v>156</v>
      </c>
      <c r="G195" s="111" t="s">
        <v>43</v>
      </c>
      <c r="H195" s="56">
        <f>0.86+41528.14</f>
        <v>41529</v>
      </c>
    </row>
    <row r="196" spans="1:1014" s="65" customFormat="1" ht="27.75" customHeight="1">
      <c r="A196" s="73" t="s">
        <v>157</v>
      </c>
      <c r="B196" s="102" t="s">
        <v>16</v>
      </c>
      <c r="C196" s="129" t="s">
        <v>144</v>
      </c>
      <c r="D196" s="129" t="s">
        <v>17</v>
      </c>
      <c r="E196" s="140" t="s">
        <v>158</v>
      </c>
      <c r="F196" s="129"/>
      <c r="G196" s="129"/>
      <c r="H196" s="26">
        <f>H197</f>
        <v>187087</v>
      </c>
      <c r="ALY196" s="71"/>
      <c r="ALZ196" s="71"/>
    </row>
    <row r="197" spans="1:1014" ht="21" customHeight="1">
      <c r="A197" s="57" t="s">
        <v>129</v>
      </c>
      <c r="B197" s="105" t="s">
        <v>16</v>
      </c>
      <c r="C197" s="108" t="s">
        <v>144</v>
      </c>
      <c r="D197" s="108" t="s">
        <v>17</v>
      </c>
      <c r="E197" s="108" t="s">
        <v>159</v>
      </c>
      <c r="F197" s="108"/>
      <c r="G197" s="108"/>
      <c r="H197" s="28">
        <f>H198</f>
        <v>187087</v>
      </c>
    </row>
    <row r="198" spans="1:1014" ht="62.25" customHeight="1">
      <c r="A198" s="36" t="s">
        <v>151</v>
      </c>
      <c r="B198" s="115" t="s">
        <v>16</v>
      </c>
      <c r="C198" s="111" t="s">
        <v>144</v>
      </c>
      <c r="D198" s="111" t="s">
        <v>17</v>
      </c>
      <c r="E198" s="108" t="s">
        <v>159</v>
      </c>
      <c r="F198" s="108" t="s">
        <v>27</v>
      </c>
      <c r="G198" s="108"/>
      <c r="H198" s="28">
        <f>H199</f>
        <v>187087</v>
      </c>
    </row>
    <row r="199" spans="1:1014" ht="26.25" customHeight="1">
      <c r="A199" s="35" t="s">
        <v>152</v>
      </c>
      <c r="B199" s="115" t="s">
        <v>16</v>
      </c>
      <c r="C199" s="111" t="s">
        <v>144</v>
      </c>
      <c r="D199" s="111" t="s">
        <v>17</v>
      </c>
      <c r="E199" s="108" t="s">
        <v>159</v>
      </c>
      <c r="F199" s="111" t="s">
        <v>153</v>
      </c>
      <c r="G199" s="111"/>
      <c r="H199" s="28">
        <f>H203+H207</f>
        <v>187087</v>
      </c>
    </row>
    <row r="200" spans="1:1014" ht="26.25" customHeight="1">
      <c r="A200" s="43" t="s">
        <v>160</v>
      </c>
      <c r="B200" s="115" t="s">
        <v>16</v>
      </c>
      <c r="C200" s="111" t="s">
        <v>144</v>
      </c>
      <c r="D200" s="111" t="s">
        <v>17</v>
      </c>
      <c r="E200" s="108" t="s">
        <v>159</v>
      </c>
      <c r="F200" s="111" t="s">
        <v>155</v>
      </c>
      <c r="G200" s="111"/>
      <c r="H200" s="28">
        <f>H201</f>
        <v>145350</v>
      </c>
    </row>
    <row r="201" spans="1:1014" ht="23.25" customHeight="1">
      <c r="A201" s="43" t="s">
        <v>34</v>
      </c>
      <c r="B201" s="115" t="s">
        <v>16</v>
      </c>
      <c r="C201" s="111" t="s">
        <v>144</v>
      </c>
      <c r="D201" s="111" t="s">
        <v>17</v>
      </c>
      <c r="E201" s="108" t="s">
        <v>159</v>
      </c>
      <c r="F201" s="111" t="s">
        <v>155</v>
      </c>
      <c r="G201" s="111" t="s">
        <v>35</v>
      </c>
      <c r="H201" s="28">
        <f>H202</f>
        <v>145350</v>
      </c>
    </row>
    <row r="202" spans="1:1014" ht="23.25" customHeight="1">
      <c r="A202" s="35" t="s">
        <v>36</v>
      </c>
      <c r="B202" s="115" t="s">
        <v>16</v>
      </c>
      <c r="C202" s="111" t="s">
        <v>144</v>
      </c>
      <c r="D202" s="111" t="s">
        <v>17</v>
      </c>
      <c r="E202" s="108" t="s">
        <v>159</v>
      </c>
      <c r="F202" s="111" t="s">
        <v>155</v>
      </c>
      <c r="G202" s="111" t="s">
        <v>37</v>
      </c>
      <c r="H202" s="28">
        <f>H203</f>
        <v>145350</v>
      </c>
    </row>
    <row r="203" spans="1:1014" ht="24.75" customHeight="1">
      <c r="A203" s="43" t="s">
        <v>38</v>
      </c>
      <c r="B203" s="115" t="s">
        <v>16</v>
      </c>
      <c r="C203" s="111" t="s">
        <v>144</v>
      </c>
      <c r="D203" s="111" t="s">
        <v>17</v>
      </c>
      <c r="E203" s="108" t="s">
        <v>159</v>
      </c>
      <c r="F203" s="111" t="s">
        <v>155</v>
      </c>
      <c r="G203" s="111" t="s">
        <v>39</v>
      </c>
      <c r="H203" s="28">
        <f>0.64+150762.36-5413</f>
        <v>145350</v>
      </c>
    </row>
    <row r="204" spans="1:1014" ht="30.75" customHeight="1">
      <c r="A204" s="74" t="s">
        <v>161</v>
      </c>
      <c r="B204" s="115" t="s">
        <v>16</v>
      </c>
      <c r="C204" s="111" t="s">
        <v>144</v>
      </c>
      <c r="D204" s="111" t="s">
        <v>17</v>
      </c>
      <c r="E204" s="108" t="s">
        <v>159</v>
      </c>
      <c r="F204" s="111" t="s">
        <v>156</v>
      </c>
      <c r="G204" s="111"/>
      <c r="H204" s="28">
        <f>H205</f>
        <v>41737</v>
      </c>
    </row>
    <row r="205" spans="1:1014" ht="30.75" customHeight="1">
      <c r="A205" s="36" t="s">
        <v>34</v>
      </c>
      <c r="B205" s="115" t="s">
        <v>16</v>
      </c>
      <c r="C205" s="111" t="s">
        <v>144</v>
      </c>
      <c r="D205" s="111" t="s">
        <v>17</v>
      </c>
      <c r="E205" s="108" t="s">
        <v>159</v>
      </c>
      <c r="F205" s="111" t="s">
        <v>156</v>
      </c>
      <c r="G205" s="111" t="s">
        <v>35</v>
      </c>
      <c r="H205" s="28">
        <f>H206</f>
        <v>41737</v>
      </c>
    </row>
    <row r="206" spans="1:1014" ht="30.75" customHeight="1">
      <c r="A206" s="35" t="s">
        <v>36</v>
      </c>
      <c r="B206" s="115" t="s">
        <v>16</v>
      </c>
      <c r="C206" s="111" t="s">
        <v>144</v>
      </c>
      <c r="D206" s="111" t="s">
        <v>17</v>
      </c>
      <c r="E206" s="108" t="s">
        <v>159</v>
      </c>
      <c r="F206" s="111" t="s">
        <v>156</v>
      </c>
      <c r="G206" s="111" t="s">
        <v>37</v>
      </c>
      <c r="H206" s="28">
        <f>H207</f>
        <v>41737</v>
      </c>
    </row>
    <row r="207" spans="1:1014" ht="21" customHeight="1">
      <c r="A207" s="35" t="s">
        <v>42</v>
      </c>
      <c r="B207" s="115" t="s">
        <v>16</v>
      </c>
      <c r="C207" s="111" t="s">
        <v>144</v>
      </c>
      <c r="D207" s="111" t="s">
        <v>17</v>
      </c>
      <c r="E207" s="108" t="s">
        <v>159</v>
      </c>
      <c r="F207" s="111" t="s">
        <v>156</v>
      </c>
      <c r="G207" s="111" t="s">
        <v>43</v>
      </c>
      <c r="H207" s="28">
        <f>41736.03+0.97</f>
        <v>41737</v>
      </c>
    </row>
    <row r="208" spans="1:1014" ht="23.25" customHeight="1">
      <c r="A208" s="51" t="s">
        <v>162</v>
      </c>
      <c r="B208" s="102" t="s">
        <v>16</v>
      </c>
      <c r="C208" s="104" t="s">
        <v>116</v>
      </c>
      <c r="D208" s="129"/>
      <c r="E208" s="108"/>
      <c r="F208" s="129"/>
      <c r="G208" s="129"/>
      <c r="H208" s="26">
        <f t="shared" ref="H208:H217" si="0">H209</f>
        <v>63660</v>
      </c>
    </row>
    <row r="209" spans="1:8" ht="24" customHeight="1">
      <c r="A209" s="24" t="s">
        <v>163</v>
      </c>
      <c r="B209" s="102" t="s">
        <v>16</v>
      </c>
      <c r="C209" s="129" t="s">
        <v>116</v>
      </c>
      <c r="D209" s="104" t="s">
        <v>17</v>
      </c>
      <c r="E209" s="129"/>
      <c r="F209" s="104"/>
      <c r="G209" s="104"/>
      <c r="H209" s="28">
        <f t="shared" si="0"/>
        <v>63660</v>
      </c>
    </row>
    <row r="210" spans="1:8" ht="36" customHeight="1">
      <c r="A210" s="74" t="s">
        <v>164</v>
      </c>
      <c r="B210" s="105" t="s">
        <v>16</v>
      </c>
      <c r="C210" s="108" t="s">
        <v>116</v>
      </c>
      <c r="D210" s="106" t="s">
        <v>17</v>
      </c>
      <c r="E210" s="109" t="s">
        <v>165</v>
      </c>
      <c r="F210" s="106"/>
      <c r="G210" s="106"/>
      <c r="H210" s="28">
        <f t="shared" si="0"/>
        <v>63660</v>
      </c>
    </row>
    <row r="211" spans="1:8" ht="19.5" customHeight="1">
      <c r="A211" s="29" t="s">
        <v>72</v>
      </c>
      <c r="B211" s="112" t="s">
        <v>16</v>
      </c>
      <c r="C211" s="108" t="s">
        <v>116</v>
      </c>
      <c r="D211" s="106" t="s">
        <v>17</v>
      </c>
      <c r="E211" s="109" t="s">
        <v>93</v>
      </c>
      <c r="F211" s="106"/>
      <c r="G211" s="106"/>
      <c r="H211" s="28">
        <f t="shared" si="0"/>
        <v>63660</v>
      </c>
    </row>
    <row r="212" spans="1:8" ht="23.25" customHeight="1">
      <c r="A212" s="35" t="s">
        <v>100</v>
      </c>
      <c r="B212" s="112" t="s">
        <v>16</v>
      </c>
      <c r="C212" s="108" t="s">
        <v>116</v>
      </c>
      <c r="D212" s="106" t="s">
        <v>17</v>
      </c>
      <c r="E212" s="109" t="s">
        <v>94</v>
      </c>
      <c r="F212" s="106"/>
      <c r="G212" s="106"/>
      <c r="H212" s="28">
        <f t="shared" si="0"/>
        <v>63660</v>
      </c>
    </row>
    <row r="213" spans="1:8" ht="49.5" customHeight="1">
      <c r="A213" s="36" t="s">
        <v>166</v>
      </c>
      <c r="B213" s="112" t="s">
        <v>16</v>
      </c>
      <c r="C213" s="108" t="s">
        <v>116</v>
      </c>
      <c r="D213" s="108" t="s">
        <v>17</v>
      </c>
      <c r="E213" s="109" t="s">
        <v>122</v>
      </c>
      <c r="F213" s="108"/>
      <c r="G213" s="108"/>
      <c r="H213" s="28">
        <f t="shared" si="0"/>
        <v>63660</v>
      </c>
    </row>
    <row r="214" spans="1:8" ht="22.5" customHeight="1">
      <c r="A214" s="35" t="s">
        <v>167</v>
      </c>
      <c r="B214" s="112" t="s">
        <v>16</v>
      </c>
      <c r="C214" s="108" t="s">
        <v>116</v>
      </c>
      <c r="D214" s="108" t="s">
        <v>17</v>
      </c>
      <c r="E214" s="109" t="s">
        <v>122</v>
      </c>
      <c r="F214" s="108" t="s">
        <v>111</v>
      </c>
      <c r="G214" s="108"/>
      <c r="H214" s="28">
        <f t="shared" si="0"/>
        <v>63660</v>
      </c>
    </row>
    <row r="215" spans="1:8" ht="22.5" customHeight="1">
      <c r="A215" s="35" t="s">
        <v>168</v>
      </c>
      <c r="B215" s="112" t="s">
        <v>16</v>
      </c>
      <c r="C215" s="108" t="s">
        <v>116</v>
      </c>
      <c r="D215" s="108" t="s">
        <v>17</v>
      </c>
      <c r="E215" s="109" t="s">
        <v>122</v>
      </c>
      <c r="F215" s="108" t="s">
        <v>169</v>
      </c>
      <c r="G215" s="108"/>
      <c r="H215" s="39">
        <f t="shared" si="0"/>
        <v>63660</v>
      </c>
    </row>
    <row r="216" spans="1:8" ht="22.5" customHeight="1">
      <c r="A216" s="30" t="s">
        <v>34</v>
      </c>
      <c r="B216" s="112" t="s">
        <v>16</v>
      </c>
      <c r="C216" s="108" t="s">
        <v>116</v>
      </c>
      <c r="D216" s="108" t="s">
        <v>17</v>
      </c>
      <c r="E216" s="109" t="s">
        <v>122</v>
      </c>
      <c r="F216" s="108" t="s">
        <v>169</v>
      </c>
      <c r="G216" s="108" t="s">
        <v>35</v>
      </c>
      <c r="H216" s="39">
        <f t="shared" si="0"/>
        <v>63660</v>
      </c>
    </row>
    <row r="217" spans="1:8" ht="22.5" customHeight="1">
      <c r="A217" s="31" t="s">
        <v>104</v>
      </c>
      <c r="B217" s="112" t="s">
        <v>16</v>
      </c>
      <c r="C217" s="108" t="s">
        <v>116</v>
      </c>
      <c r="D217" s="108" t="s">
        <v>17</v>
      </c>
      <c r="E217" s="109" t="s">
        <v>122</v>
      </c>
      <c r="F217" s="108" t="s">
        <v>169</v>
      </c>
      <c r="G217" s="108" t="s">
        <v>106</v>
      </c>
      <c r="H217" s="39">
        <f t="shared" si="0"/>
        <v>63660</v>
      </c>
    </row>
    <row r="218" spans="1:8" ht="34.5" customHeight="1">
      <c r="A218" s="36" t="s">
        <v>170</v>
      </c>
      <c r="B218" s="112" t="s">
        <v>16</v>
      </c>
      <c r="C218" s="108" t="s">
        <v>116</v>
      </c>
      <c r="D218" s="108" t="s">
        <v>17</v>
      </c>
      <c r="E218" s="109" t="s">
        <v>122</v>
      </c>
      <c r="F218" s="108" t="s">
        <v>169</v>
      </c>
      <c r="G218" s="108" t="s">
        <v>171</v>
      </c>
      <c r="H218" s="39">
        <v>63660</v>
      </c>
    </row>
    <row r="219" spans="1:8" ht="20.25" customHeight="1">
      <c r="A219" s="45" t="s">
        <v>172</v>
      </c>
      <c r="B219" s="141" t="s">
        <v>16</v>
      </c>
      <c r="C219" s="119" t="s">
        <v>173</v>
      </c>
      <c r="D219" s="117"/>
      <c r="E219" s="111"/>
      <c r="F219" s="117"/>
      <c r="G219" s="117"/>
      <c r="H219" s="75">
        <f t="shared" ref="H219:H226" si="1">H220</f>
        <v>6453</v>
      </c>
    </row>
    <row r="220" spans="1:8" ht="52.5" customHeight="1">
      <c r="A220" s="76" t="s">
        <v>174</v>
      </c>
      <c r="B220" s="116" t="s">
        <v>16</v>
      </c>
      <c r="C220" s="119" t="s">
        <v>173</v>
      </c>
      <c r="D220" s="117" t="s">
        <v>99</v>
      </c>
      <c r="E220" s="111"/>
      <c r="F220" s="117"/>
      <c r="G220" s="117"/>
      <c r="H220" s="77">
        <f t="shared" si="1"/>
        <v>6453</v>
      </c>
    </row>
    <row r="221" spans="1:8" ht="31.5">
      <c r="A221" s="27" t="s">
        <v>20</v>
      </c>
      <c r="B221" s="116" t="s">
        <v>16</v>
      </c>
      <c r="C221" s="117" t="s">
        <v>173</v>
      </c>
      <c r="D221" s="117" t="s">
        <v>99</v>
      </c>
      <c r="E221" s="131" t="s">
        <v>46</v>
      </c>
      <c r="F221" s="117"/>
      <c r="G221" s="117"/>
      <c r="H221" s="77">
        <f t="shared" si="1"/>
        <v>6453</v>
      </c>
    </row>
    <row r="222" spans="1:8" ht="15.75">
      <c r="A222" s="29" t="s">
        <v>22</v>
      </c>
      <c r="B222" s="115" t="s">
        <v>16</v>
      </c>
      <c r="C222" s="111" t="s">
        <v>173</v>
      </c>
      <c r="D222" s="111" t="s">
        <v>99</v>
      </c>
      <c r="E222" s="131" t="s">
        <v>175</v>
      </c>
      <c r="F222" s="111"/>
      <c r="G222" s="111"/>
      <c r="H222" s="77">
        <f t="shared" si="1"/>
        <v>6453</v>
      </c>
    </row>
    <row r="223" spans="1:8" ht="21.75" customHeight="1">
      <c r="A223" s="29" t="s">
        <v>47</v>
      </c>
      <c r="B223" s="115" t="s">
        <v>16</v>
      </c>
      <c r="C223" s="111" t="s">
        <v>173</v>
      </c>
      <c r="D223" s="111" t="s">
        <v>99</v>
      </c>
      <c r="E223" s="131" t="s">
        <v>176</v>
      </c>
      <c r="F223" s="111" t="s">
        <v>177</v>
      </c>
      <c r="G223" s="111"/>
      <c r="H223" s="77">
        <f t="shared" si="1"/>
        <v>6453</v>
      </c>
    </row>
    <row r="224" spans="1:8" ht="15.75">
      <c r="A224" s="43" t="s">
        <v>178</v>
      </c>
      <c r="B224" s="115" t="s">
        <v>16</v>
      </c>
      <c r="C224" s="111" t="s">
        <v>173</v>
      </c>
      <c r="D224" s="111" t="s">
        <v>99</v>
      </c>
      <c r="E224" s="131" t="s">
        <v>176</v>
      </c>
      <c r="F224" s="111" t="s">
        <v>179</v>
      </c>
      <c r="G224" s="111"/>
      <c r="H224" s="77">
        <f t="shared" si="1"/>
        <v>6453</v>
      </c>
    </row>
    <row r="225" spans="1:8" ht="15.75">
      <c r="A225" s="43" t="s">
        <v>34</v>
      </c>
      <c r="B225" s="115" t="s">
        <v>16</v>
      </c>
      <c r="C225" s="111" t="s">
        <v>173</v>
      </c>
      <c r="D225" s="111" t="s">
        <v>99</v>
      </c>
      <c r="E225" s="131" t="s">
        <v>176</v>
      </c>
      <c r="F225" s="111" t="s">
        <v>179</v>
      </c>
      <c r="G225" s="111" t="s">
        <v>35</v>
      </c>
      <c r="H225" s="77">
        <f t="shared" si="1"/>
        <v>6453</v>
      </c>
    </row>
    <row r="226" spans="1:8" ht="15.75">
      <c r="A226" s="43" t="s">
        <v>180</v>
      </c>
      <c r="B226" s="115" t="s">
        <v>16</v>
      </c>
      <c r="C226" s="111" t="s">
        <v>173</v>
      </c>
      <c r="D226" s="111" t="s">
        <v>99</v>
      </c>
      <c r="E226" s="131" t="s">
        <v>176</v>
      </c>
      <c r="F226" s="111" t="s">
        <v>179</v>
      </c>
      <c r="G226" s="111" t="s">
        <v>181</v>
      </c>
      <c r="H226" s="77">
        <f t="shared" si="1"/>
        <v>6453</v>
      </c>
    </row>
    <row r="227" spans="1:8" ht="63">
      <c r="A227" s="78" t="s">
        <v>182</v>
      </c>
      <c r="B227" s="115" t="s">
        <v>16</v>
      </c>
      <c r="C227" s="111" t="s">
        <v>173</v>
      </c>
      <c r="D227" s="111" t="s">
        <v>99</v>
      </c>
      <c r="E227" s="142" t="s">
        <v>176</v>
      </c>
      <c r="F227" s="111" t="s">
        <v>179</v>
      </c>
      <c r="G227" s="111" t="s">
        <v>183</v>
      </c>
      <c r="H227" s="77">
        <v>6453</v>
      </c>
    </row>
    <row r="228" spans="1:8" ht="18">
      <c r="A228" s="79" t="s">
        <v>184</v>
      </c>
      <c r="B228" s="80"/>
      <c r="C228" s="81"/>
      <c r="D228" s="82"/>
      <c r="E228" s="81"/>
      <c r="F228" s="83"/>
      <c r="G228" s="84"/>
      <c r="H228" s="85">
        <f>H21</f>
        <v>2499797.19</v>
      </c>
    </row>
    <row r="229" spans="1:8" ht="15.75">
      <c r="A229" s="86"/>
      <c r="B229" s="87"/>
      <c r="C229" s="88"/>
      <c r="D229" s="87"/>
      <c r="E229" s="88"/>
      <c r="F229" s="87"/>
      <c r="G229" s="89"/>
    </row>
    <row r="230" spans="1:8" ht="18.75" customHeight="1">
      <c r="A230" s="98"/>
      <c r="B230" s="98"/>
      <c r="C230" s="98"/>
      <c r="D230" s="98"/>
      <c r="E230" s="98"/>
      <c r="F230" s="87"/>
      <c r="G230" s="89"/>
    </row>
    <row r="231" spans="1:8" ht="15.75">
      <c r="A231" s="86"/>
      <c r="B231" s="87"/>
      <c r="C231" s="88"/>
      <c r="D231" s="87"/>
      <c r="E231" s="88"/>
      <c r="F231" s="87"/>
      <c r="G231" s="89"/>
    </row>
    <row r="232" spans="1:8">
      <c r="A232" s="90"/>
      <c r="B232" s="87"/>
      <c r="C232" s="87"/>
      <c r="D232" s="87"/>
      <c r="E232" s="87"/>
      <c r="F232" s="87"/>
      <c r="G232" s="91"/>
    </row>
    <row r="233" spans="1:8">
      <c r="A233" s="94"/>
      <c r="B233" s="94"/>
      <c r="C233" s="87"/>
      <c r="D233" s="87"/>
      <c r="E233" s="87"/>
      <c r="F233" s="87"/>
      <c r="G233" s="92"/>
    </row>
    <row r="234" spans="1:8" ht="15">
      <c r="A234" s="93"/>
      <c r="B234" s="87"/>
      <c r="C234" s="87"/>
      <c r="D234" s="87"/>
      <c r="E234" s="87"/>
      <c r="F234" s="87"/>
      <c r="G234" s="89"/>
    </row>
    <row r="235" spans="1:8" ht="15">
      <c r="A235" s="93"/>
      <c r="B235" s="87"/>
      <c r="C235" s="87"/>
      <c r="D235" s="87"/>
      <c r="E235" s="87"/>
      <c r="F235" s="87"/>
      <c r="G235" s="89"/>
    </row>
    <row r="236" spans="1:8" ht="15">
      <c r="A236" s="93"/>
      <c r="B236" s="87"/>
      <c r="C236" s="87"/>
      <c r="D236" s="87"/>
      <c r="E236" s="87"/>
      <c r="F236" s="87"/>
      <c r="G236" s="89"/>
    </row>
    <row r="237" spans="1:8">
      <c r="C237" s="87"/>
      <c r="E237" s="87"/>
    </row>
  </sheetData>
  <mergeCells count="11">
    <mergeCell ref="F1:H1"/>
    <mergeCell ref="F2:H11"/>
    <mergeCell ref="A12:H12"/>
    <mergeCell ref="A13:H13"/>
    <mergeCell ref="A14:H14"/>
    <mergeCell ref="A233:B233"/>
    <mergeCell ref="A15:H15"/>
    <mergeCell ref="A16:H16"/>
    <mergeCell ref="A18:A19"/>
    <mergeCell ref="B18:G18"/>
    <mergeCell ref="A230:E230"/>
  </mergeCells>
  <pageMargins left="0.39374999999999999" right="0.39374999999999999" top="0.98402777777777795" bottom="0.62986111111111098" header="0.51180555555555496" footer="0.51180555555555496"/>
  <pageSetup paperSize="9" scale="83" firstPageNumber="116" fitToHeight="0" orientation="portrait" useFirstPageNumber="1" horizontalDpi="300" verticalDpi="300" r:id="rId1"/>
  <rowBreaks count="1" manualBreakCount="1">
    <brk id="2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</dc:creator>
  <dc:description/>
  <cp:lastModifiedBy>Admin</cp:lastModifiedBy>
  <cp:revision>1</cp:revision>
  <cp:lastPrinted>2021-11-09T10:45:16Z</cp:lastPrinted>
  <dcterms:created xsi:type="dcterms:W3CDTF">2020-03-04T10:23:38Z</dcterms:created>
  <dcterms:modified xsi:type="dcterms:W3CDTF">2022-01-08T12:58:50Z</dcterms:modified>
  <dc:language>ru-RU</dc:language>
</cp:coreProperties>
</file>